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<sst xmlns="http://schemas.openxmlformats.org/spreadsheetml/2006/main" count="2855" uniqueCount="2077">
  <si>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</si>
  <si>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</si>
  <si>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</si>
  <si>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</si>
  <si>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</si>
  <si>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</si>
  <si>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</si>
  <si>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</si>
  <si>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</si>
  <si>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</si>
  <si>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</si>
  <si>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</si>
  <si>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</si>
  <si>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</si>
  <si>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</si>
  <si>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</si>
  <si>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</si>
  <si>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</si>
  <si>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</si>
  <si>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</si>
  <si>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</si>
  <si>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</si>
  <si>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</si>
  <si>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</si>
  <si>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</si>
  <si>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</si>
  <si>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</si>
  <si>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</si>
  <si>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</si>
  <si>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</si>
  <si>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</si>
  <si>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</si>
  <si>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</si>
  <si>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</si>
  <si>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</si>
  <si>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</si>
  <si>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</si>
  <si>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</si>
  <si>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</si>
  <si>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</si>
  <si>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</si>
  <si>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</si>
  <si>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</si>
  <si>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</si>
  <si>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</si>
  <si>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</si>
  <si>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</si>
  <si>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</si>
  <si>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</si>
  <si>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</si>
  <si>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</si>
  <si>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</si>
  <si>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</si>
  <si>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</si>
  <si>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</si>
  <si>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</si>
  <si>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</si>
  <si>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</si>
  <si>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</si>
  <si>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</si>
  <si>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</si>
  <si>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</si>
  <si>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</si>
  <si>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</si>
  <si>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</si>
  <si>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</si>
  <si>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</si>
  <si>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</si>
  <si>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</si>
  <si>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</si>
  <si>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</si>
  <si>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</si>
  <si>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</si>
  <si>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</si>
  <si>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</si>
  <si>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</si>
  <si>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</si>
  <si>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</si>
  <si>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</si>
  <si>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</si>
  <si>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</si>
  <si>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</si>
  <si>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</si>
  <si>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</si>
  <si>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</si>
  <si>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</si>
  <si>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</si>
  <si>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</si>
  <si>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</si>
  <si>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</si>
  <si>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</si>
  <si>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</si>
  <si>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</si>
  <si>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</si>
  <si>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</si>
  <si>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</si>
  <si>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</si>
  <si>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</si>
  <si>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</si>
  <si>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</si>
  <si>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</si>
  <si>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</si>
  <si>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</si>
  <si>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</si>
  <si>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</si>
  <si>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</si>
  <si>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</si>
  <si>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</si>
  <si>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</si>
  <si>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</si>
  <si>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</si>
  <si>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</si>
  <si>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</si>
  <si>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</si>
  <si>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</si>
  <si>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</si>
  <si>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</si>
  <si>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</si>
  <si>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</si>
  <si>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</si>
  <si>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</si>
  <si>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</si>
  <si>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</si>
  <si>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</si>
  <si>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</si>
  <si>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</si>
  <si>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</si>
  <si>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</si>
  <si>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</si>
  <si>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</si>
  <si>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</si>
  <si>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</si>
  <si>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</si>
  <si>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</si>
  <si>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</si>
  <si>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</si>
  <si>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</si>
  <si>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</si>
  <si>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</si>
  <si>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</si>
  <si>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</si>
  <si>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</si>
  <si>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</si>
  <si>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</si>
  <si>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</si>
  <si>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</si>
  <si>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</si>
  <si>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</si>
  <si>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</si>
  <si>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</si>
  <si>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</si>
  <si>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</si>
  <si>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</si>
  <si>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</si>
  <si>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</si>
  <si>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</si>
  <si>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</si>
  <si>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</si>
  <si>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</si>
  <si>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</si>
  <si>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</si>
  <si>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</si>
  <si>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</si>
  <si>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</si>
  <si>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</si>
  <si>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</si>
  <si>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</si>
  <si>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</si>
  <si>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</si>
  <si>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</si>
  <si>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</si>
  <si>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</si>
  <si>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</si>
  <si>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</si>
  <si>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</si>
  <si>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</si>
  <si>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</si>
  <si>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</si>
  <si>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</si>
  <si>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</si>
  <si>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</si>
  <si>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</si>
  <si>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</si>
  <si>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</si>
  <si>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</si>
  <si>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</si>
  <si>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</si>
  <si>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</si>
  <si>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</si>
  <si>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</si>
  <si>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</si>
  <si>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</si>
  <si>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</si>
  <si>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</si>
  <si>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</si>
  <si>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</si>
  <si>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</si>
  <si>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</si>
  <si>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</si>
  <si>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</si>
  <si>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</si>
  <si>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</si>
  <si>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</si>
  <si>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</si>
  <si>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</si>
  <si>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</si>
  <si>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</si>
  <si>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</si>
  <si>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</si>
  <si>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</si>
  <si>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</si>
  <si>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</si>
  <si>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</si>
  <si>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</si>
  <si>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</si>
  <si>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</si>
  <si>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</si>
  <si>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</si>
  <si>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</si>
  <si>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</si>
  <si>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</si>
  <si>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</si>
  <si>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</si>
  <si>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</si>
  <si>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</si>
  <si>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</si>
  <si>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</si>
  <si>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</si>
  <si>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</si>
  <si>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</si>
  <si>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</si>
  <si>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</si>
  <si>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</si>
  <si>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</si>
  <si>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</si>
  <si>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</si>
  <si>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</si>
  <si>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</si>
  <si>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</si>
  <si>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</si>
  <si>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</si>
  <si>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</si>
  <si>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</si>
  <si>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</si>
  <si>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</si>
  <si>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</si>
  <si>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</si>
  <si>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</si>
  <si>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</si>
  <si>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</si>
  <si>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</si>
  <si>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</si>
  <si>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</si>
  <si>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</si>
  <si>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</si>
  <si>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</si>
  <si>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</si>
  <si>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</si>
  <si>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</si>
  <si>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</si>
  <si>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</si>
  <si>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</si>
  <si>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</si>
  <si>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</si>
  <si>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</si>
  <si>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</si>
  <si>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</si>
  <si>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</si>
  <si>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</si>
  <si>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</si>
  <si>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</si>
  <si>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</si>
  <si>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</si>
  <si>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</si>
  <si>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</si>
  <si>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</si>
  <si>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</si>
  <si>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</si>
  <si>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</si>
  <si>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</si>
  <si>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</si>
  <si>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</si>
  <si>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</si>
  <si>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</si>
  <si>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</si>
  <si>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</si>
  <si>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</si>
  <si>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</si>
  <si>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</si>
  <si>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</si>
  <si>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</si>
  <si>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</si>
  <si>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</si>
  <si>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</si>
  <si>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</si>
  <si>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</si>
  <si>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</si>
  <si>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</si>
  <si>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</si>
  <si>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</si>
  <si>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</si>
  <si>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</si>
  <si>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</si>
  <si>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</si>
  <si>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</si>
  <si>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</si>
  <si>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</si>
  <si>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</si>
  <si>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</si>
  <si>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</si>
  <si>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</si>
  <si>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</si>
  <si>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</si>
  <si>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</si>
  <si>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</si>
  <si>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</si>
  <si>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</si>
  <si>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</si>
  <si>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</si>
  <si>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</si>
  <si>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</si>
  <si>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</si>
  <si>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</si>
  <si>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</si>
  <si>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</si>
  <si>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</si>
  <si>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</si>
  <si>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</si>
  <si>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</si>
  <si>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</si>
  <si>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</si>
  <si>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</si>
  <si>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</si>
  <si>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</si>
  <si>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</si>
  <si>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</si>
  <si>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</si>
  <si>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</si>
  <si>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</si>
  <si>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</si>
  <si>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</si>
  <si>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</si>
  <si>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</si>
  <si>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</si>
  <si>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</si>
  <si>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</si>
  <si>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</si>
  <si>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</si>
  <si>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</si>
  <si>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</si>
  <si>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</si>
  <si>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</si>
  <si>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</si>
  <si>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</si>
  <si>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</si>
  <si>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</si>
  <si>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</si>
  <si>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</si>
  <si>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</si>
  <si>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</si>
  <si>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</si>
  <si>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</si>
  <si>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</si>
  <si>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</si>
  <si>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</si>
  <si>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</si>
  <si>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</si>
  <si>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</si>
  <si>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</si>
  <si>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</si>
  <si>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</si>
  <si>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</si>
  <si>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</si>
  <si>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</si>
  <si>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</si>
  <si>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</si>
  <si>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</si>
  <si>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</si>
  <si>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</si>
  <si>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</si>
  <si>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</si>
  <si>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</si>
  <si>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</si>
  <si>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</si>
  <si>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</si>
  <si>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</si>
  <si>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</si>
  <si>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</si>
  <si>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</si>
  <si>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</si>
  <si>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</si>
  <si>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</si>
  <si>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</si>
  <si>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</si>
  <si>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</si>
  <si>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</si>
  <si>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</si>
  <si>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</si>
  <si>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</si>
  <si>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</si>
  <si>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</si>
  <si>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</si>
  <si>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</si>
  <si>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</si>
  <si>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</si>
  <si>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</si>
  <si>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</si>
  <si>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</si>
  <si>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</si>
  <si>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</si>
  <si>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</si>
  <si>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</si>
  <si>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</si>
  <si>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</si>
  <si>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</si>
  <si>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</si>
  <si>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</si>
  <si>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</si>
  <si>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</si>
  <si>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</si>
  <si>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</si>
  <si>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</si>
  <si>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</si>
  <si>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</si>
  <si>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</si>
  <si>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</si>
  <si>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</si>
  <si>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</si>
  <si>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</si>
  <si>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</si>
  <si>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</si>
  <si>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</si>
  <si>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</si>
  <si>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</si>
  <si>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</si>
  <si>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</si>
  <si>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</si>
  <si>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</si>
  <si>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</si>
  <si>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</si>
  <si>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</si>
  <si>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</si>
  <si>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</si>
  <si>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</si>
  <si>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</si>
  <si>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</si>
  <si>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</si>
  <si>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</si>
  <si>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</si>
  <si>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</si>
  <si>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</si>
  <si>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</si>
  <si>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</si>
  <si>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</si>
  <si>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</si>
  <si>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</si>
  <si>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</si>
  <si>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</si>
  <si>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</si>
  <si>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</si>
  <si>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</si>
  <si>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</si>
  <si>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</si>
  <si>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</si>
  <si>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</si>
  <si>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</si>
  <si>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</si>
  <si>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</si>
  <si>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</si>
  <si>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</si>
  <si>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</si>
  <si>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</si>
  <si>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</si>
  <si>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</si>
  <si>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</si>
  <si>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</si>
  <si>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</si>
  <si>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</si>
  <si>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</si>
  <si>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</si>
  <si>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</si>
  <si>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</si>
  <si>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</si>
  <si>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</si>
  <si>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</si>
  <si>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</si>
  <si>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</si>
  <si>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</si>
  <si>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</si>
  <si>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</si>
  <si>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</si>
  <si>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</si>
  <si>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</si>
  <si>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</si>
  <si>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</si>
  <si>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</si>
  <si>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</si>
  <si>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</si>
  <si>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</si>
  <si>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</si>
  <si>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</si>
  <si>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</si>
  <si>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</si>
  <si>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</si>
  <si>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</si>
  <si>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</si>
  <si>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</si>
  <si>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</si>
  <si>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</si>
  <si>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</si>
  <si>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</si>
  <si>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</si>
  <si>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</si>
  <si>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</si>
  <si>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</si>
  <si>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</si>
  <si>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</si>
  <si>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</si>
  <si>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</si>
  <si>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</si>
  <si>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</si>
  <si>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</si>
  <si>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</si>
  <si>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</si>
  <si>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</si>
  <si>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</si>
  <si>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</si>
  <si>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</si>
  <si>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</si>
  <si>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</si>
  <si>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</si>
  <si>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</si>
  <si>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</si>
  <si>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</si>
  <si>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</si>
  <si>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</si>
  <si>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</si>
  <si>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</si>
  <si>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</si>
  <si>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</si>
  <si>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</si>
  <si>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</si>
  <si>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</si>
  <si>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</si>
  <si>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</si>
  <si>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</si>
  <si>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</si>
  <si>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</si>
  <si>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</si>
  <si>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</si>
  <si>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</si>
  <si>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</si>
  <si>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</si>
  <si>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</si>
  <si>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</si>
  <si>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</si>
  <si>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</si>
  <si>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</si>
  <si>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</si>
  <si>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</si>
  <si>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</si>
  <si>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</si>
  <si>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</si>
  <si>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</si>
  <si>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</si>
  <si>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</si>
  <si>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</si>
  <si>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</si>
  <si>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</si>
  <si>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</si>
  <si>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</si>
  <si>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</si>
  <si>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</si>
  <si>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</si>
  <si>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</si>
  <si>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</si>
  <si>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</si>
  <si>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</si>
  <si>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</si>
  <si>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</si>
  <si>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</si>
  <si>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</si>
  <si>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</si>
  <si>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</si>
  <si>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</si>
  <si>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</si>
  <si>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</si>
  <si>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</si>
  <si>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</si>
  <si>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</si>
  <si>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</si>
  <si>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</si>
  <si>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</si>
  <si>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</si>
  <si>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</si>
  <si>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</si>
  <si>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</si>
  <si>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</si>
  <si>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</si>
  <si>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</si>
  <si>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</si>
  <si>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</si>
  <si>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</si>
  <si>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</si>
  <si>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</si>
  <si>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</si>
  <si>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</si>
  <si>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</si>
  <si>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</si>
  <si>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</si>
  <si>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</si>
  <si>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</si>
  <si>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</si>
  <si>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</si>
  <si>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</si>
  <si>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</si>
  <si>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</si>
  <si>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</si>
  <si>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</si>
  <si>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</si>
  <si>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</si>
  <si>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</si>
  <si>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</si>
  <si>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</si>
  <si>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</si>
  <si>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</si>
  <si>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</si>
  <si>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</si>
  <si>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</si>
  <si>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</si>
  <si>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</si>
  <si>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</si>
  <si>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</si>
  <si>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</si>
  <si>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</si>
  <si>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</si>
  <si>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</si>
  <si>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</si>
  <si>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</si>
  <si>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</si>
  <si>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</si>
  <si>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</si>
  <si>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</si>
  <si>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</si>
  <si>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</si>
  <si>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</si>
  <si>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</si>
  <si>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</si>
  <si>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</si>
  <si>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</si>
  <si>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</si>
  <si>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</si>
  <si>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</si>
  <si>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</si>
  <si>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</si>
  <si>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</si>
  <si>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</si>
  <si>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</si>
  <si>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</si>
  <si>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</si>
  <si>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</si>
  <si>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</si>
  <si>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</si>
  <si>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</si>
  <si>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</si>
  <si>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</si>
  <si>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</si>
  <si>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</si>
  <si>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</si>
  <si>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</si>
  <si>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</si>
  <si>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</si>
  <si>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</si>
  <si>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</si>
  <si>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</si>
  <si>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</si>
  <si>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</si>
  <si>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</si>
  <si>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</si>
  <si>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</si>
  <si>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</si>
  <si>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</si>
  <si>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</si>
  <si>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</si>
  <si>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</si>
  <si>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</si>
  <si>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</si>
  <si>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</si>
  <si>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</si>
  <si>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</si>
  <si>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</si>
  <si>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</si>
  <si>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</si>
  <si>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</si>
  <si>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</si>
  <si>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</si>
  <si>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</si>
  <si>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</si>
  <si>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</si>
  <si>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</si>
  <si>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</si>
  <si>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</si>
  <si>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</si>
  <si>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</si>
  <si>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</si>
  <si>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</si>
  <si>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</si>
  <si>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</si>
  <si>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</si>
  <si>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</si>
  <si>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</si>
  <si>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</si>
  <si>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</si>
  <si>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</si>
  <si>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</si>
  <si>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</si>
  <si>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</si>
  <si>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</si>
  <si>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</si>
  <si>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</si>
  <si>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</si>
  <si>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</si>
  <si>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</si>
  <si>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</si>
  <si>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</si>
  <si>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</si>
  <si>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</si>
  <si>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</si>
  <si>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</si>
  <si>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</si>
  <si>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</si>
  <si>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</si>
  <si>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</si>
  <si>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</si>
  <si>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</si>
  <si>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</si>
  <si>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</si>
  <si>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</si>
  <si>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</si>
  <si>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</si>
  <si>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</si>
  <si>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</si>
  <si>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</si>
  <si>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</si>
  <si>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</si>
  <si>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</si>
  <si>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</si>
  <si>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</si>
  <si>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</si>
  <si>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</si>
  <si>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</si>
  <si>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</si>
  <si>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</si>
  <si>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</si>
  <si>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</si>
  <si>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</si>
  <si>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</si>
  <si>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</si>
  <si>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</si>
  <si>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</si>
  <si>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</si>
  <si>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</si>
  <si>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</si>
  <si>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</si>
  <si>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</si>
  <si>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</si>
  <si>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</si>
  <si>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</si>
  <si>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</si>
  <si>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</si>
  <si>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</si>
  <si>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</si>
  <si>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</si>
  <si>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</si>
  <si>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</si>
  <si>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</si>
  <si>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</si>
  <si>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</si>
  <si>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</si>
  <si>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</si>
  <si>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</si>
  <si>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</si>
  <si>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</si>
  <si>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</si>
  <si>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</si>
  <si>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</si>
  <si>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</si>
  <si>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</si>
  <si>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</si>
  <si>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</si>
  <si>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</si>
  <si>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</si>
  <si>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</si>
  <si>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</si>
  <si>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</si>
  <si>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</si>
  <si>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</si>
  <si>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</si>
  <si>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</si>
  <si>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</si>
  <si>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</si>
  <si>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</si>
  <si>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</si>
  <si>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</si>
  <si>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</si>
  <si>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</si>
  <si>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</si>
  <si>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</si>
  <si>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</si>
  <si>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</si>
  <si>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</si>
  <si>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</si>
  <si>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</si>
  <si>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</si>
  <si>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</si>
  <si>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</si>
  <si>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</si>
  <si>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</si>
  <si>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</si>
  <si>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</si>
  <si>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</si>
  <si>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</si>
  <si>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</si>
  <si>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</si>
  <si>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</si>
  <si>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</si>
  <si>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</si>
  <si>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</si>
  <si>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</si>
  <si>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</si>
  <si>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</si>
  <si>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</si>
  <si>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</si>
  <si>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</si>
  <si>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</si>
  <si>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</si>
  <si>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</si>
  <si>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</si>
  <si>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</si>
  <si>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</si>
  <si>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</si>
  <si>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</si>
  <si>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</si>
  <si>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</si>
  <si>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</si>
  <si>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</si>
  <si>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</si>
  <si>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</si>
  <si>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</si>
  <si>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</si>
  <si>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</si>
  <si>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</si>
  <si>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</si>
  <si>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</si>
  <si>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</si>
  <si>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</si>
  <si>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</si>
  <si>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</si>
  <si>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</si>
  <si>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</si>
  <si>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</si>
  <si>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</si>
  <si>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</si>
  <si>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</si>
  <si>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</si>
  <si>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</si>
  <si>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</si>
  <si>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</si>
  <si>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</si>
  <si>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</si>
  <si>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</si>
  <si>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</si>
  <si>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</si>
  <si>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</si>
  <si>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</si>
  <si>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</si>
  <si>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</si>
  <si>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</si>
  <si>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</si>
  <si>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</si>
  <si>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</si>
  <si>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</si>
  <si>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Мерал Мехмед</t>
  </si>
  <si>
    <t>Илкнур Кязим</t>
  </si>
  <si>
    <t>b748</t>
  </si>
  <si>
    <t>d627</t>
  </si>
  <si>
    <t>c920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</si>
  <si>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</si>
  <si>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</si>
  <si>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</si>
  <si>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</si>
  <si>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</si>
  <si>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</si>
  <si>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</si>
  <si>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</si>
  <si>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</si>
  <si>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</si>
  <si>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</si>
  <si>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</si>
  <si>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</si>
  <si>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</si>
  <si>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</si>
  <si>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</si>
  <si>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</si>
  <si>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</si>
  <si>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</si>
  <si>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</si>
  <si>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</si>
  <si>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</si>
  <si>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</si>
  <si>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</si>
  <si>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</si>
  <si>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</si>
  <si>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</si>
  <si>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</si>
  <si>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</si>
  <si>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</si>
  <si>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</si>
  <si>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</si>
  <si>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</si>
  <si>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</si>
  <si>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</si>
  <si>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</si>
  <si>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</si>
  <si>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</si>
  <si>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</si>
  <si>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</si>
  <si>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</si>
  <si>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</si>
  <si>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</si>
  <si>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</si>
  <si>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</si>
  <si>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</si>
  <si>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</si>
  <si>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</si>
  <si>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</si>
  <si>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</si>
  <si>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</si>
  <si>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</si>
  <si>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</si>
  <si>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</si>
  <si>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</si>
  <si>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</si>
  <si>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</si>
  <si>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</si>
  <si>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</si>
  <si>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</si>
  <si>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</si>
  <si>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</si>
  <si>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</si>
  <si>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</si>
  <si>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</si>
  <si>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</si>
  <si>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</si>
  <si>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</si>
  <si>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</si>
  <si>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</si>
  <si>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</si>
  <si>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</si>
  <si>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</si>
  <si>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</si>
  <si>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</si>
  <si>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</si>
  <si>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</si>
  <si>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</si>
  <si>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</si>
  <si>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</si>
  <si>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</si>
  <si>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</si>
  <si>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</si>
  <si>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</si>
  <si>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</si>
  <si>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</si>
  <si>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</si>
  <si>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</si>
  <si>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</si>
  <si>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</si>
  <si>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</si>
  <si>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</si>
  <si>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</si>
  <si>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</si>
  <si>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</si>
  <si>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</si>
  <si>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</si>
  <si>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</si>
  <si>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</si>
  <si>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</si>
  <si>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</si>
  <si>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</si>
  <si>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</si>
  <si>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</si>
  <si>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</si>
  <si>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</si>
  <si>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</si>
  <si>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</si>
  <si>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</si>
  <si>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</si>
  <si>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</si>
  <si>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</si>
  <si>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</si>
  <si>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</si>
  <si>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</si>
  <si>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</si>
  <si>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</si>
  <si>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</si>
  <si>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</si>
  <si>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</si>
  <si>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</si>
  <si>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</si>
  <si>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</si>
  <si>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</si>
  <si>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</si>
  <si>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</si>
  <si>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</si>
  <si>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</si>
  <si>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</si>
  <si>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</si>
  <si>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</si>
  <si>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</si>
  <si>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</si>
  <si>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</si>
  <si>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</si>
  <si>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</si>
  <si>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</si>
  <si>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</si>
  <si>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</si>
  <si>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</si>
  <si>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</si>
  <si>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</si>
  <si>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</si>
  <si>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</si>
  <si>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</si>
  <si>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</si>
  <si>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</si>
  <si>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</si>
  <si>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</si>
  <si>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</si>
  <si>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</si>
  <si>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</si>
  <si>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</si>
  <si>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</si>
  <si>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</si>
  <si>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</si>
  <si>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</si>
  <si>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</si>
  <si>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</si>
  <si>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</si>
  <si>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</si>
  <si>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</si>
  <si>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</si>
  <si>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</si>
  <si>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</si>
  <si>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</si>
  <si>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</si>
  <si>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</si>
  <si>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</si>
  <si>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</si>
  <si>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</si>
  <si>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</si>
  <si>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</si>
  <si>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</si>
  <si>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</si>
  <si>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</si>
  <si>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</si>
  <si>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</si>
  <si>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</si>
  <si>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</si>
  <si>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</si>
  <si>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</si>
  <si>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</si>
  <si>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</si>
  <si>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</si>
  <si>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</si>
  <si>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</si>
  <si>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</si>
  <si>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</si>
  <si>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</si>
  <si>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</si>
  <si>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</si>
  <si>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</si>
  <si>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</si>
  <si>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</si>
  <si>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</si>
  <si>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</si>
  <si>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</si>
  <si>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</si>
  <si>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</si>
  <si>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</si>
  <si>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</si>
  <si>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</si>
  <si>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</si>
  <si>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</si>
  <si>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</si>
  <si>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</si>
  <si>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</si>
  <si>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</si>
  <si>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</si>
  <si>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</si>
  <si>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</si>
  <si>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</si>
  <si>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</si>
  <si>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</si>
  <si>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</si>
  <si>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</si>
  <si>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</si>
  <si>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</si>
  <si>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</si>
  <si>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</si>
  <si>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</si>
  <si>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</si>
  <si>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</si>
  <si>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</si>
  <si>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</si>
  <si>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</si>
  <si>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</si>
  <si>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</si>
  <si>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</si>
  <si>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</si>
  <si>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</si>
  <si>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</si>
  <si>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</si>
  <si>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</si>
  <si>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</si>
  <si>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</si>
  <si>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</si>
  <si>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</si>
  <si>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</si>
  <si>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</si>
  <si>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</si>
  <si>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</si>
  <si>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</si>
  <si>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</si>
  <si>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</si>
  <si>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</si>
  <si>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</si>
  <si>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</si>
  <si>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</si>
  <si>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</si>
  <si>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</si>
  <si>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</si>
  <si>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</si>
  <si>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</si>
  <si>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</si>
  <si>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</si>
  <si>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</si>
  <si>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</si>
  <si>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</si>
  <si>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</si>
  <si>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</si>
  <si>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</si>
  <si>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</si>
  <si>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</si>
  <si>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</si>
  <si>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</si>
  <si>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</si>
  <si>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</si>
  <si>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</si>
  <si>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</si>
  <si>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</si>
  <si>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</si>
  <si>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</si>
  <si>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</si>
  <si>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</si>
  <si>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</si>
  <si>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</si>
  <si>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</si>
  <si>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</si>
  <si>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</si>
  <si>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</si>
  <si>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</si>
  <si>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</si>
  <si>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</si>
  <si>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</si>
  <si>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</si>
  <si>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</si>
  <si>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</si>
  <si>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</si>
  <si>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</si>
  <si>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</si>
  <si>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</si>
  <si>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</si>
  <si>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</si>
  <si>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</si>
  <si>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</si>
  <si>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</si>
  <si>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</si>
  <si>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</si>
  <si>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</si>
  <si>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</si>
  <si>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</si>
  <si>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</si>
  <si>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</si>
  <si>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</si>
  <si>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</si>
  <si>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</si>
  <si>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</si>
  <si>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</si>
  <si>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</si>
  <si>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</si>
  <si>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</si>
  <si>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</si>
  <si>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</si>
  <si>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</si>
  <si>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</si>
  <si>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</si>
  <si>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</si>
  <si>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</si>
  <si>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</si>
  <si>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</si>
  <si>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</si>
  <si>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</si>
  <si>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</si>
  <si>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</si>
  <si>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</si>
  <si>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</si>
  <si>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</si>
  <si>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</si>
  <si>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</si>
  <si>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</si>
  <si>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</si>
  <si>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</si>
  <si>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</si>
  <si>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</si>
  <si>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</si>
  <si>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</si>
  <si>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</si>
  <si>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</si>
  <si>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</si>
  <si>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</si>
  <si>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</si>
  <si>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</si>
  <si>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</si>
  <si>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</si>
  <si>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</si>
  <si>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</si>
  <si>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</si>
  <si>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</si>
  <si>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</si>
  <si>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</si>
  <si>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</si>
  <si>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</si>
  <si>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</si>
  <si>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</si>
  <si>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</si>
  <si>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</si>
  <si>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</si>
  <si>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</si>
  <si>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</si>
  <si>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</si>
  <si>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</si>
  <si>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</si>
  <si>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</si>
  <si>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</si>
  <si>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</si>
  <si>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</si>
  <si>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</si>
  <si>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</si>
  <si>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</si>
  <si>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</si>
  <si>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</si>
  <si>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</si>
  <si>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</si>
  <si>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</si>
  <si>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</si>
  <si>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</si>
  <si>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</si>
  <si>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</si>
  <si>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</si>
  <si>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</si>
  <si>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</si>
  <si>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</si>
  <si>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</si>
  <si>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</si>
  <si>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</si>
  <si>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</si>
  <si>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</si>
  <si>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</si>
  <si>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</si>
  <si>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</si>
  <si>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</si>
  <si>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</si>
  <si>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</si>
  <si>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</si>
  <si>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</si>
  <si>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</si>
  <si>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</si>
  <si>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</si>
  <si>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</si>
  <si>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</si>
  <si>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</si>
  <si>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</si>
  <si>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</si>
  <si>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</si>
  <si>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</si>
  <si>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</si>
  <si>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</si>
  <si>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</si>
  <si>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</si>
  <si>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</si>
  <si>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</si>
  <si>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</si>
  <si>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</si>
  <si>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</si>
  <si>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</si>
  <si>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</si>
  <si>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</si>
  <si>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</si>
  <si>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</si>
  <si>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</si>
  <si>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</si>
  <si>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</si>
  <si>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</si>
  <si>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</si>
  <si>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</si>
  <si>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</si>
  <si>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</si>
  <si>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</si>
  <si>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</si>
  <si>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</si>
  <si>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</si>
  <si>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</si>
  <si>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</si>
  <si>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</si>
  <si>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</si>
  <si>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</si>
  <si>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</si>
  <si>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</si>
  <si>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</si>
  <si>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</si>
  <si>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</si>
  <si>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</si>
  <si>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</si>
  <si>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</si>
  <si>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</si>
  <si>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</si>
  <si>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</si>
  <si>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</si>
  <si>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</si>
  <si>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</si>
  <si>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</si>
  <si>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</si>
  <si>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</si>
  <si>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</si>
  <si>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</si>
  <si>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</si>
  <si>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</si>
  <si>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</si>
  <si>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</si>
  <si>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</si>
  <si>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</si>
  <si>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</si>
  <si>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</si>
  <si>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</si>
  <si>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</si>
  <si>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</si>
  <si>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</si>
  <si>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</si>
  <si>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</si>
  <si>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</si>
  <si>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</si>
  <si>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</si>
  <si>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</si>
  <si>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</si>
  <si>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</si>
  <si>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</si>
  <si>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</si>
  <si>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</si>
  <si>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</si>
  <si>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</si>
  <si>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</si>
  <si>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</si>
  <si>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</si>
  <si>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</si>
  <si>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</si>
  <si>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</si>
  <si>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</si>
  <si>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</si>
  <si>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</si>
  <si>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</si>
  <si>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</si>
  <si>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</si>
  <si>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</si>
  <si>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</si>
  <si>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</si>
  <si>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</si>
  <si>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</si>
  <si>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</si>
  <si>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</si>
  <si>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</si>
  <si>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</si>
  <si>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</si>
  <si>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</si>
  <si>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</si>
  <si>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</si>
  <si>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</si>
  <si>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</si>
  <si>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</si>
  <si>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</si>
  <si>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</si>
  <si>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</si>
  <si>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</si>
  <si>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</si>
  <si>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</si>
  <si>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</si>
  <si>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</si>
  <si>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</si>
  <si>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</si>
  <si>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</si>
  <si>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</si>
  <si>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</si>
  <si>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</si>
  <si>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</si>
  <si>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</si>
  <si>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</si>
  <si>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</si>
  <si>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</si>
  <si>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</si>
  <si>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</si>
  <si>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</si>
  <si>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</si>
  <si>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</si>
  <si>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</si>
  <si>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</si>
  <si>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</si>
  <si>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</si>
  <si>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</si>
  <si>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</si>
  <si>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</si>
  <si>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</si>
  <si>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</si>
  <si>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</si>
  <si>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</si>
  <si>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</si>
  <si>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</si>
  <si>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</si>
  <si>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</si>
  <si>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</si>
  <si>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</si>
  <si>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</si>
  <si>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</si>
  <si>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</si>
  <si>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</si>
  <si>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</si>
  <si>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</si>
  <si>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</si>
  <si>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</si>
  <si>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</si>
  <si>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</si>
  <si>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</si>
  <si>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</si>
  <si>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</si>
  <si>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</si>
  <si>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</si>
  <si>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</si>
  <si>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</si>
  <si>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</si>
  <si>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</si>
  <si>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</si>
  <si>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</si>
  <si>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</si>
  <si>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</si>
  <si>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</si>
  <si>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</si>
  <si>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</si>
  <si>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</si>
  <si>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</si>
  <si>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</si>
  <si>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</si>
  <si>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</si>
  <si>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</si>
  <si>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</si>
  <si>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</si>
  <si>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</si>
  <si>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</si>
  <si>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</si>
  <si>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</si>
  <si>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</si>
  <si>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</si>
  <si>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</si>
  <si>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</si>
  <si>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</si>
  <si>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</si>
  <si>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</si>
  <si>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</si>
  <si>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</si>
  <si>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</si>
  <si>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</si>
  <si>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</si>
  <si>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</si>
  <si>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</si>
  <si>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</si>
  <si>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</si>
  <si>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</si>
  <si>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</si>
  <si>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</si>
  <si>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</si>
  <si>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</si>
  <si>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</si>
  <si>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</si>
  <si>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</si>
  <si>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</si>
  <si>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</si>
  <si>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</si>
  <si>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</si>
  <si>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</si>
  <si>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</si>
  <si>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</si>
  <si>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</si>
  <si>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</si>
  <si>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</si>
  <si>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</si>
  <si>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</si>
  <si>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</si>
  <si>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</si>
  <si>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</si>
  <si>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</si>
  <si>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</si>
  <si>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</si>
  <si>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</si>
  <si>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</si>
  <si>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</si>
  <si>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</si>
  <si>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</si>
  <si>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</si>
  <si>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</si>
  <si>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</si>
  <si>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</si>
  <si>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</si>
  <si>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</si>
  <si>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</si>
  <si>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</si>
  <si>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</si>
  <si>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</si>
  <si>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</si>
  <si>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</si>
  <si>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</si>
  <si>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</si>
  <si>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</si>
  <si>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</si>
  <si>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</si>
  <si>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</si>
  <si>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</si>
  <si>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</si>
  <si>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</si>
  <si>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</si>
  <si>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</si>
  <si>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</si>
  <si>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</si>
  <si>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</si>
  <si>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</si>
  <si>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</si>
  <si>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</si>
  <si>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</si>
  <si>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</si>
  <si>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</si>
  <si>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</si>
  <si>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</si>
  <si>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</si>
  <si>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</si>
  <si>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</si>
  <si>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</si>
  <si>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</si>
  <si>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</si>
  <si>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</si>
  <si>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</si>
  <si>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</si>
  <si>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</si>
  <si>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</si>
  <si>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</si>
  <si>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</si>
  <si>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</si>
  <si>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</si>
  <si>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</si>
  <si>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</si>
  <si>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</si>
  <si>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</si>
  <si>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</si>
  <si>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</si>
  <si>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</si>
  <si>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</si>
  <si>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</si>
  <si>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</si>
  <si>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</si>
  <si>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</si>
  <si>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</si>
  <si>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</si>
  <si>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</si>
  <si>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</si>
  <si>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</si>
  <si>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</si>
  <si>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</si>
  <si>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</si>
  <si>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</si>
  <si>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</si>
  <si>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</si>
  <si>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</si>
  <si>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</si>
  <si>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</si>
  <si>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</si>
  <si>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</si>
  <si>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</si>
  <si>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</si>
  <si>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</si>
  <si>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</si>
  <si>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</si>
  <si>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</si>
  <si>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</si>
  <si>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</si>
  <si>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</si>
  <si>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</si>
  <si>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</si>
  <si>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</si>
  <si>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</si>
  <si>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</si>
  <si>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</si>
  <si>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</si>
  <si>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</si>
  <si>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</si>
  <si>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</si>
  <si>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</si>
  <si>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</si>
  <si>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</si>
  <si>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</si>
  <si>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</si>
  <si>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</si>
  <si>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</si>
  <si>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</si>
  <si>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</si>
  <si>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</si>
  <si>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</si>
  <si>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</si>
  <si>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</si>
  <si>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</si>
  <si>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</si>
  <si>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</si>
  <si>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</si>
  <si>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</si>
  <si>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</si>
  <si>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</si>
  <si>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</si>
  <si>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</si>
  <si>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</si>
  <si>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</si>
  <si>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</si>
  <si>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</si>
  <si>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</si>
  <si>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</si>
  <si>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</si>
  <si>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</si>
  <si>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</si>
  <si>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</si>
  <si>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</si>
  <si>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</si>
  <si>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</si>
  <si>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</si>
  <si>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</si>
  <si>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</si>
  <si>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</si>
  <si>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</si>
  <si>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</si>
  <si>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</si>
  <si>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</si>
  <si>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</si>
  <si>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</si>
  <si>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</si>
  <si>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</si>
  <si>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</si>
  <si>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</si>
  <si>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</si>
  <si>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</si>
  <si>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</si>
  <si>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</si>
  <si>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</si>
  <si>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</si>
  <si>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</si>
  <si>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</si>
  <si>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</si>
  <si>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</si>
  <si>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</si>
  <si>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</si>
  <si>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</si>
  <si>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</si>
  <si>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</si>
  <si>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</si>
  <si>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</si>
  <si>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</si>
  <si>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</si>
  <si>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</si>
  <si>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</si>
  <si>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</si>
  <si>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</si>
  <si>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</si>
  <si>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</si>
  <si>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</si>
  <si>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</si>
  <si>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</si>
  <si>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</si>
  <si>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</si>
  <si>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</si>
  <si>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</si>
  <si>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</si>
  <si>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</si>
  <si>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</si>
  <si>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</si>
  <si>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</si>
  <si>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</si>
  <si>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</si>
  <si>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</si>
  <si>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</si>
  <si>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</si>
  <si>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</si>
  <si>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</si>
  <si>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</si>
  <si>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</si>
  <si>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</si>
  <si>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</si>
  <si>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</si>
  <si>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</si>
  <si>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</si>
  <si>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</si>
  <si>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</si>
  <si>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</si>
  <si>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</si>
  <si>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</si>
  <si>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</si>
  <si>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</si>
  <si>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</si>
  <si>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</si>
  <si>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</si>
  <si>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</si>
  <si>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</si>
  <si>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</si>
  <si>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</si>
  <si>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</si>
  <si>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</si>
  <si>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</si>
  <si>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</si>
  <si>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</si>
  <si>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</si>
  <si>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</si>
  <si>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</si>
  <si>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</si>
  <si>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</si>
  <si>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</si>
  <si>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</si>
  <si>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</si>
  <si>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</si>
  <si>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</si>
  <si>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</si>
  <si>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</si>
  <si>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</si>
  <si>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</si>
  <si>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</si>
  <si>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</si>
  <si>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</si>
  <si>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</si>
  <si>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</si>
  <si>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</si>
  <si>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</si>
  <si>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</si>
  <si>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</si>
  <si>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</si>
  <si>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</si>
  <si>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</si>
  <si>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</si>
  <si>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</si>
  <si>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</si>
  <si>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</si>
  <si>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</si>
  <si>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</si>
  <si>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</si>
  <si>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</si>
  <si>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</si>
  <si>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</si>
  <si>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</si>
  <si>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</si>
  <si>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</si>
  <si>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</si>
  <si>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</si>
  <si>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</si>
  <si>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</si>
  <si>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</si>
  <si>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</si>
  <si>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</si>
  <si>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</si>
  <si>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</si>
  <si>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</si>
  <si>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</si>
  <si>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</si>
  <si>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</si>
  <si>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</si>
  <si>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</si>
  <si>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</si>
  <si>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</si>
  <si>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</si>
  <si>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</si>
  <si>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</si>
  <si>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</si>
  <si>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</si>
  <si>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</si>
  <si>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</si>
  <si>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</si>
  <si>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</si>
  <si>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</si>
  <si>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</si>
  <si>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</si>
  <si>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</si>
  <si>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</si>
  <si>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</si>
  <si>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</si>
  <si>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</si>
  <si>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</si>
  <si>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</si>
  <si>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</si>
  <si>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</si>
  <si>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</si>
  <si>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</si>
  <si>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</si>
  <si>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</si>
  <si>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</si>
  <si>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</si>
  <si>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</si>
  <si>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</si>
  <si>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</si>
  <si>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</si>
  <si>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</si>
  <si>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</si>
  <si>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</si>
  <si>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</si>
  <si>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</si>
  <si>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</si>
  <si>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</si>
  <si>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</si>
  <si>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</si>
  <si>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</si>
  <si>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</si>
  <si>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</si>
  <si>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</si>
  <si>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</si>
  <si>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</si>
  <si>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</si>
  <si>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</si>
  <si>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</si>
  <si>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</si>
  <si>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</si>
  <si>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</si>
  <si>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</si>
  <si>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</si>
  <si>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</si>
  <si>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</si>
  <si>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</si>
  <si>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</si>
  <si>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</si>
  <si>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</si>
  <si>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</si>
  <si>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</si>
  <si>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</si>
  <si>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</si>
  <si>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</si>
  <si>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</si>
  <si>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</si>
  <si>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</si>
  <si>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</si>
  <si>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</si>
  <si>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</si>
  <si>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</si>
  <si>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</si>
  <si>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</si>
  <si>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</si>
  <si>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</si>
  <si>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</si>
  <si>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</si>
  <si>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</si>
  <si>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</si>
  <si>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</si>
  <si>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</si>
  <si>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</si>
  <si>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</si>
  <si>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</si>
  <si>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</si>
  <si>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</si>
  <si>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</si>
  <si>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</si>
  <si>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</si>
  <si>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</si>
  <si>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</si>
  <si>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</si>
  <si>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</si>
  <si>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</si>
  <si>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</si>
  <si>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</si>
  <si>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</si>
  <si>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</si>
  <si>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</si>
  <si>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</si>
  <si>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</si>
  <si>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</si>
  <si>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</si>
  <si>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</si>
  <si>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</si>
  <si>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</si>
  <si>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</si>
  <si>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</si>
  <si>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</si>
  <si>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</si>
  <si>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</si>
  <si>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</si>
  <si>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</si>
  <si>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</si>
  <si>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</si>
  <si>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</si>
  <si>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</si>
  <si>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</si>
  <si>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</si>
  <si>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</si>
  <si>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</si>
  <si>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</si>
  <si>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</si>
  <si>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</si>
  <si>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</si>
  <si>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</si>
  <si>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</si>
  <si>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</si>
  <si>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</si>
  <si>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</si>
  <si>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</si>
  <si>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</si>
  <si>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</si>
  <si>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</si>
  <si>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</si>
  <si>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</si>
  <si>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</si>
  <si>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</si>
  <si>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</si>
  <si>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</si>
  <si>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</si>
  <si>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</si>
  <si>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</si>
  <si>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</si>
  <si>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</si>
  <si>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</si>
  <si>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</si>
  <si>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</si>
  <si>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</si>
  <si>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</si>
  <si>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</si>
  <si>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</si>
  <si>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</si>
  <si>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</si>
  <si>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</si>
  <si>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</si>
  <si>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</si>
  <si>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</si>
  <si>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</si>
  <si>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</si>
  <si>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</si>
  <si>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</si>
  <si>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</si>
  <si>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</si>
  <si>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</si>
  <si>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</si>
  <si>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</si>
  <si>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</si>
  <si>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</si>
  <si>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</si>
  <si>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</si>
  <si>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</si>
  <si>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</si>
  <si>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</si>
  <si>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</si>
  <si>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</si>
  <si>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</si>
  <si>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</si>
  <si>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</si>
  <si>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</si>
  <si>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</si>
  <si>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</si>
  <si>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</si>
  <si>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</si>
  <si>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</si>
  <si>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</si>
  <si>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</si>
  <si>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</si>
  <si>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</si>
  <si>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</si>
  <si>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</si>
  <si>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</si>
  <si>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</si>
  <si>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</si>
  <si>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</si>
  <si>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</si>
  <si>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</si>
  <si>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</si>
  <si>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</si>
  <si>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</si>
  <si>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</si>
  <si>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</si>
  <si>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</si>
  <si>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</si>
  <si>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</si>
  <si>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</si>
  <si>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</si>
  <si>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</si>
  <si>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</si>
  <si>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</si>
  <si>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</si>
  <si>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</si>
  <si>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</si>
  <si>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</si>
  <si>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</si>
  <si>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</si>
  <si>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</si>
  <si>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</si>
  <si>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</si>
  <si>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</si>
  <si>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</si>
  <si>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</si>
  <si>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</si>
  <si>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</si>
  <si>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</si>
  <si>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</si>
  <si>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</si>
  <si>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</si>
  <si>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</si>
  <si>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</si>
  <si>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</si>
  <si>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</si>
  <si>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</si>
  <si>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</si>
  <si>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</si>
  <si>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</si>
  <si>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</si>
  <si>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</si>
  <si>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</si>
  <si>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</si>
  <si>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</si>
  <si>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</si>
  <si>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</si>
  <si>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</si>
  <si>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</si>
  <si>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</si>
  <si>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</si>
  <si>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</si>
  <si>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</si>
  <si>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</si>
  <si>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</si>
  <si>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</si>
  <si>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</si>
  <si>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</si>
  <si>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</si>
  <si>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</si>
  <si>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</si>
  <si>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</si>
  <si>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</si>
  <si>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</si>
  <si>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</si>
  <si>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</si>
  <si>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</si>
  <si>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</si>
  <si>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</si>
  <si>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</si>
  <si>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</si>
  <si>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</si>
  <si>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</si>
  <si>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</si>
  <si>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</si>
  <si>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</si>
  <si>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</si>
  <si>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</si>
  <si>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</si>
  <si>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</si>
  <si>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</si>
  <si>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</si>
  <si>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</si>
  <si>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</si>
  <si>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Ширин Хабиб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</si>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</sst>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1591</v>
      </c>
      <c r="C1" s="978"/>
      <c r="D1" s="978"/>
      <c r="E1" s="979"/>
      <c r="F1" s="980" t="s">
        <v>1574</v>
      </c>
      <c r="G1" s="981" t="s">
        <v>1592</v>
      </c>
      <c r="H1" s="979"/>
      <c r="I1" s="982" t="s">
        <v>1593</v>
      </c>
      <c r="J1" s="982"/>
      <c r="K1" s="979"/>
      <c r="L1" s="983" t="s">
        <v>1594</v>
      </c>
      <c r="M1" s="979"/>
      <c r="N1" s="984"/>
      <c r="O1" s="979"/>
      <c r="P1" s="985" t="s">
        <v>1595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83">
        <f>+OTCHET!B9</f>
        <v>0</v>
      </c>
      <c r="C2" s="1684"/>
      <c r="D2" s="1685"/>
      <c r="E2" s="990"/>
      <c r="F2" s="991">
        <f>+OTCHET!H9</f>
        <v>0</v>
      </c>
      <c r="G2" s="992" t="str">
        <f>+OTCHET!F12</f>
        <v>5906</v>
      </c>
      <c r="H2" s="993"/>
      <c r="I2" s="1686">
        <f>+OTCHET!H607</f>
        <v>0</v>
      </c>
      <c r="J2" s="1687"/>
      <c r="K2" s="984"/>
      <c r="L2" s="1688">
        <f>OTCHET!H605</f>
        <v>0</v>
      </c>
      <c r="M2" s="1689"/>
      <c r="N2" s="1690"/>
      <c r="O2" s="994"/>
      <c r="P2" s="995">
        <f>OTCHET!E15</f>
        <v>96</v>
      </c>
      <c r="Q2" s="996" t="str">
        <f>OTCHET!F15</f>
        <v>СЕС - ДЕС</v>
      </c>
      <c r="R2" s="997"/>
      <c r="S2" s="977" t="s">
        <v>1596</v>
      </c>
      <c r="T2" s="1691">
        <f>+OTCHET!I9</f>
        <v>0</v>
      </c>
      <c r="U2" s="169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1597</v>
      </c>
      <c r="C4" s="1002"/>
      <c r="D4" s="1002"/>
      <c r="E4" s="1003"/>
      <c r="F4" s="1002"/>
      <c r="G4" s="1004"/>
      <c r="H4" s="1004"/>
      <c r="I4" s="1004"/>
      <c r="J4" s="1004" t="s">
        <v>1598</v>
      </c>
      <c r="K4" s="993"/>
      <c r="L4" s="1005">
        <f>+Q4</f>
        <v>2020</v>
      </c>
      <c r="M4" s="1006"/>
      <c r="N4" s="1006"/>
      <c r="O4" s="994"/>
      <c r="P4" s="1007" t="s">
        <v>1598</v>
      </c>
      <c r="Q4" s="1005">
        <f>+OTCHET!C3</f>
        <v>2020</v>
      </c>
      <c r="R4" s="997"/>
      <c r="S4" s="1693" t="s">
        <v>1599</v>
      </c>
      <c r="T4" s="1693"/>
      <c r="U4" s="169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1600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44012</v>
      </c>
      <c r="M6" s="990"/>
      <c r="N6" s="1015" t="s">
        <v>1601</v>
      </c>
      <c r="O6" s="979"/>
      <c r="P6" s="1016">
        <f>OTCHET!F9</f>
        <v>44012</v>
      </c>
      <c r="Q6" s="1015" t="s">
        <v>1601</v>
      </c>
      <c r="R6" s="1017"/>
      <c r="S6" s="1694">
        <f>+Q4</f>
        <v>2020</v>
      </c>
      <c r="T6" s="1694"/>
      <c r="U6" s="169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1602</v>
      </c>
      <c r="G8" s="1027" t="s">
        <v>1603</v>
      </c>
      <c r="H8" s="990"/>
      <c r="I8" s="1028" t="s">
        <v>1604</v>
      </c>
      <c r="J8" s="1029" t="s">
        <v>1605</v>
      </c>
      <c r="K8" s="990"/>
      <c r="L8" s="1030" t="s">
        <v>1606</v>
      </c>
      <c r="M8" s="990"/>
      <c r="N8" s="1031" t="s">
        <v>1607</v>
      </c>
      <c r="O8" s="1032"/>
      <c r="P8" s="1033" t="s">
        <v>1608</v>
      </c>
      <c r="Q8" s="1034" t="s">
        <v>1609</v>
      </c>
      <c r="R8" s="1017"/>
      <c r="S8" s="1680" t="s">
        <v>1578</v>
      </c>
      <c r="T8" s="1681"/>
      <c r="U8" s="1682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1610</v>
      </c>
      <c r="C9" s="1036"/>
      <c r="D9" s="1037"/>
      <c r="E9" s="990"/>
      <c r="F9" s="1038">
        <f>+L4</f>
        <v>2020</v>
      </c>
      <c r="G9" s="1039">
        <f>+L6</f>
        <v>44012</v>
      </c>
      <c r="H9" s="990"/>
      <c r="I9" s="1040">
        <f>+L4</f>
        <v>2020</v>
      </c>
      <c r="J9" s="1041">
        <f>+L6</f>
        <v>44012</v>
      </c>
      <c r="K9" s="1042"/>
      <c r="L9" s="1043">
        <f>+L6</f>
        <v>44012</v>
      </c>
      <c r="M9" s="1042"/>
      <c r="N9" s="1044">
        <f>+L6</f>
        <v>44012</v>
      </c>
      <c r="O9" s="1045"/>
      <c r="P9" s="1046">
        <f>+L4</f>
        <v>2020</v>
      </c>
      <c r="Q9" s="1044">
        <f>+L6</f>
        <v>44012</v>
      </c>
      <c r="R9" s="1017"/>
      <c r="S9" s="1674" t="s">
        <v>1579</v>
      </c>
      <c r="T9" s="1675"/>
      <c r="U9" s="1676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1611</v>
      </c>
      <c r="C10" s="1049"/>
      <c r="D10" s="1050"/>
      <c r="E10" s="990"/>
      <c r="F10" s="1051" t="s">
        <v>1715</v>
      </c>
      <c r="G10" s="1052" t="s">
        <v>1716</v>
      </c>
      <c r="H10" s="990"/>
      <c r="I10" s="1051" t="s">
        <v>930</v>
      </c>
      <c r="J10" s="1052" t="s">
        <v>931</v>
      </c>
      <c r="K10" s="990"/>
      <c r="L10" s="1052" t="s">
        <v>910</v>
      </c>
      <c r="M10" s="990"/>
      <c r="N10" s="1053" t="s">
        <v>1612</v>
      </c>
      <c r="O10" s="1054"/>
      <c r="P10" s="1055" t="s">
        <v>1715</v>
      </c>
      <c r="Q10" s="1056" t="s">
        <v>1716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1613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1613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1614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1614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1615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32" t="s">
        <v>1616</v>
      </c>
      <c r="T13" s="1633"/>
      <c r="U13" s="1634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858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6" t="s">
        <v>845</v>
      </c>
      <c r="T14" s="1627"/>
      <c r="U14" s="1628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843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7" t="s">
        <v>844</v>
      </c>
      <c r="T15" s="1678"/>
      <c r="U15" s="1679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1617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6" t="s">
        <v>1618</v>
      </c>
      <c r="T16" s="1627"/>
      <c r="U16" s="1628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1619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6" t="s">
        <v>1620</v>
      </c>
      <c r="T17" s="1627"/>
      <c r="U17" s="1628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1621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6" t="s">
        <v>1622</v>
      </c>
      <c r="T18" s="1627"/>
      <c r="U18" s="1628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1623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6" t="s">
        <v>1624</v>
      </c>
      <c r="T19" s="1627"/>
      <c r="U19" s="1628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1625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6" t="s">
        <v>1626</v>
      </c>
      <c r="T20" s="1627"/>
      <c r="U20" s="1628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1627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6" t="s">
        <v>1628</v>
      </c>
      <c r="T21" s="1627"/>
      <c r="U21" s="1628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1629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3" t="s">
        <v>846</v>
      </c>
      <c r="T22" s="1654"/>
      <c r="U22" s="1655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1630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29" t="s">
        <v>1631</v>
      </c>
      <c r="T23" s="1630"/>
      <c r="U23" s="1631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1632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1632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1633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32" t="s">
        <v>1634</v>
      </c>
      <c r="T25" s="1633"/>
      <c r="U25" s="1634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1635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6" t="s">
        <v>1636</v>
      </c>
      <c r="T26" s="1627"/>
      <c r="U26" s="1628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1637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3" t="s">
        <v>1638</v>
      </c>
      <c r="T27" s="1654"/>
      <c r="U27" s="1655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1639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29" t="s">
        <v>1640</v>
      </c>
      <c r="T28" s="1630"/>
      <c r="U28" s="1631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1285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1286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1287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1288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1289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1290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29" t="s">
        <v>1291</v>
      </c>
      <c r="T35" s="1630"/>
      <c r="U35" s="1631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1292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1293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1294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1295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1296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1297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1298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29" t="s">
        <v>1299</v>
      </c>
      <c r="T40" s="1630"/>
      <c r="U40" s="1631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1300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1300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1301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149249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149249</v>
      </c>
      <c r="Q42" s="1079">
        <f>+ROUND(OTCHET!L143+OTCHET!L144+OTCHET!L161+OTCHET!L162,0)</f>
        <v>0</v>
      </c>
      <c r="R42" s="1017"/>
      <c r="S42" s="1632" t="s">
        <v>1302</v>
      </c>
      <c r="T42" s="1633"/>
      <c r="U42" s="1634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1303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6" t="s">
        <v>1304</v>
      </c>
      <c r="T43" s="1627"/>
      <c r="U43" s="1628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861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6" t="s">
        <v>1305</v>
      </c>
      <c r="T44" s="1627"/>
      <c r="U44" s="1628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1306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3" t="s">
        <v>1307</v>
      </c>
      <c r="T45" s="1654"/>
      <c r="U45" s="1655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1308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149249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149249</v>
      </c>
      <c r="Q46" s="1097">
        <f>+ROUND(+SUM(Q42:Q45),0)</f>
        <v>0</v>
      </c>
      <c r="R46" s="1017"/>
      <c r="S46" s="1629" t="s">
        <v>1309</v>
      </c>
      <c r="T46" s="1630"/>
      <c r="U46" s="1631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1310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149249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149249</v>
      </c>
      <c r="Q48" s="1171">
        <f>+ROUND(Q23+Q28+Q35+Q40+Q46,0)</f>
        <v>0</v>
      </c>
      <c r="R48" s="1017"/>
      <c r="S48" s="1650" t="s">
        <v>1311</v>
      </c>
      <c r="T48" s="1651"/>
      <c r="U48" s="1652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1312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1312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1313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1313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1314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72627</v>
      </c>
      <c r="J51" s="1073">
        <f>+IF(OR($P$2=98,$P$2=42,$P$2=96,$P$2=97),$Q51,0)</f>
        <v>19470</v>
      </c>
      <c r="K51" s="1066"/>
      <c r="L51" s="1073">
        <f>+IF($P$2=33,$Q51,0)</f>
        <v>0</v>
      </c>
      <c r="M51" s="1066"/>
      <c r="N51" s="1103">
        <f>+ROUND(+G51+J51+L51,0)</f>
        <v>19470</v>
      </c>
      <c r="O51" s="1068"/>
      <c r="P51" s="1072">
        <f>+ROUND(OTCHET!E205-SUM(OTCHET!E217:E219)+OTCHET!E271+IF(+OR(OTCHET!$F$12=5500,OTCHET!$F$12=5600),0,+OTCHET!E297),0)</f>
        <v>72627</v>
      </c>
      <c r="Q51" s="1073">
        <f>+ROUND(OTCHET!L205-SUM(OTCHET!L217:L219)+OTCHET!L271+IF(+OR(OTCHET!$F$12=5500,OTCHET!$F$12=5600),0,+OTCHET!L297),0)</f>
        <v>19470</v>
      </c>
      <c r="R51" s="1017"/>
      <c r="S51" s="1632" t="s">
        <v>1315</v>
      </c>
      <c r="T51" s="1633"/>
      <c r="U51" s="1634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1316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6" t="s">
        <v>1317</v>
      </c>
      <c r="T52" s="1627"/>
      <c r="U52" s="1628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1318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6" t="s">
        <v>1319</v>
      </c>
      <c r="T53" s="1627"/>
      <c r="U53" s="1628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1320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5181</v>
      </c>
      <c r="J54" s="1091">
        <f>+IF(OR($P$2=98,$P$2=42,$P$2=96,$P$2=97),$Q54,0)</f>
        <v>1328</v>
      </c>
      <c r="K54" s="1066"/>
      <c r="L54" s="1091">
        <f>+IF($P$2=33,$Q54,0)</f>
        <v>0</v>
      </c>
      <c r="M54" s="1066"/>
      <c r="N54" s="1092">
        <f>+ROUND(+G54+J54+L54,0)</f>
        <v>1328</v>
      </c>
      <c r="O54" s="1068"/>
      <c r="P54" s="1090">
        <f>+ROUND(OTCHET!E187+OTCHET!E190,0)</f>
        <v>5181</v>
      </c>
      <c r="Q54" s="1091">
        <f>+ROUND(OTCHET!L187+OTCHET!L190,0)</f>
        <v>1328</v>
      </c>
      <c r="R54" s="1017"/>
      <c r="S54" s="1626" t="s">
        <v>1321</v>
      </c>
      <c r="T54" s="1627"/>
      <c r="U54" s="1628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1322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1710</v>
      </c>
      <c r="J55" s="1091">
        <f>+IF(OR($P$2=98,$P$2=42,$P$2=96,$P$2=97),$Q55,0)</f>
        <v>405</v>
      </c>
      <c r="K55" s="1066"/>
      <c r="L55" s="1091">
        <f>+IF($P$2=33,$Q55,0)</f>
        <v>0</v>
      </c>
      <c r="M55" s="1066"/>
      <c r="N55" s="1092">
        <f>+ROUND(+G55+J55+L55,0)</f>
        <v>405</v>
      </c>
      <c r="O55" s="1068"/>
      <c r="P55" s="1090">
        <f>+ROUND(OTCHET!E196+OTCHET!E204,0)</f>
        <v>1710</v>
      </c>
      <c r="Q55" s="1091">
        <f>+ROUND(OTCHET!L196+OTCHET!L204,0)</f>
        <v>405</v>
      </c>
      <c r="R55" s="1017"/>
      <c r="S55" s="1653" t="s">
        <v>1323</v>
      </c>
      <c r="T55" s="1654"/>
      <c r="U55" s="1655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1324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79518</v>
      </c>
      <c r="J56" s="1097">
        <f>+ROUND(+SUM(J51:J55),0)</f>
        <v>21203</v>
      </c>
      <c r="K56" s="1066"/>
      <c r="L56" s="1097">
        <f>+ROUND(+SUM(L51:L55),0)</f>
        <v>0</v>
      </c>
      <c r="M56" s="1066"/>
      <c r="N56" s="1098">
        <f>+ROUND(+SUM(N51:N55),0)</f>
        <v>21203</v>
      </c>
      <c r="O56" s="1068"/>
      <c r="P56" s="1096">
        <f>+ROUND(+SUM(P51:P55),0)</f>
        <v>79518</v>
      </c>
      <c r="Q56" s="1097">
        <f>+ROUND(+SUM(Q51:Q55),0)</f>
        <v>21203</v>
      </c>
      <c r="R56" s="1017"/>
      <c r="S56" s="1629" t="s">
        <v>1325</v>
      </c>
      <c r="T56" s="1630"/>
      <c r="U56" s="1631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1326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1326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1327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32" t="s">
        <v>1328</v>
      </c>
      <c r="T58" s="1633"/>
      <c r="U58" s="1634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1329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6" t="s">
        <v>1330</v>
      </c>
      <c r="T59" s="1627"/>
      <c r="U59" s="1628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1331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6" t="s">
        <v>1332</v>
      </c>
      <c r="T60" s="1627"/>
      <c r="U60" s="1628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1333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3" t="s">
        <v>1334</v>
      </c>
      <c r="T61" s="1654"/>
      <c r="U61" s="1655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1335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1336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1337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29" t="s">
        <v>1338</v>
      </c>
      <c r="T63" s="1630"/>
      <c r="U63" s="1631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1339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1339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1340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32" t="s">
        <v>1341</v>
      </c>
      <c r="T65" s="1633"/>
      <c r="U65" s="1634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1342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6" t="s">
        <v>1343</v>
      </c>
      <c r="T66" s="1627"/>
      <c r="U66" s="1628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1344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29" t="s">
        <v>1345</v>
      </c>
      <c r="T67" s="1630"/>
      <c r="U67" s="1631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1346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1346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1347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32" t="s">
        <v>1348</v>
      </c>
      <c r="T69" s="1633"/>
      <c r="U69" s="1634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1349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6" t="s">
        <v>1350</v>
      </c>
      <c r="T70" s="1627"/>
      <c r="U70" s="1628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1351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29" t="s">
        <v>1352</v>
      </c>
      <c r="T71" s="1630"/>
      <c r="U71" s="1631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1353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1353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1354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32" t="s">
        <v>1355</v>
      </c>
      <c r="T73" s="1633"/>
      <c r="U73" s="1634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1356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6" t="s">
        <v>1357</v>
      </c>
      <c r="T74" s="1627"/>
      <c r="U74" s="1628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1358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29" t="s">
        <v>1359</v>
      </c>
      <c r="T75" s="1630"/>
      <c r="U75" s="1631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1360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79518</v>
      </c>
      <c r="J77" s="1171">
        <f>+ROUND(J56+J63+J67+J71+J75,0)</f>
        <v>21203</v>
      </c>
      <c r="K77" s="1066"/>
      <c r="L77" s="1171">
        <f>+ROUND(L56+L63+L67+L71+L75,0)</f>
        <v>0</v>
      </c>
      <c r="M77" s="1066"/>
      <c r="N77" s="1172">
        <f>+ROUND(N56+N63+N67+N71+N75,0)</f>
        <v>21203</v>
      </c>
      <c r="O77" s="1068"/>
      <c r="P77" s="1170">
        <f>+ROUND(P56+P63+P67+P71+P75,0)</f>
        <v>79518</v>
      </c>
      <c r="Q77" s="1171">
        <f>+ROUND(Q56+Q63+Q67+Q71+Q75,0)</f>
        <v>21203</v>
      </c>
      <c r="R77" s="1017"/>
      <c r="S77" s="1644" t="s">
        <v>1361</v>
      </c>
      <c r="T77" s="1645"/>
      <c r="U77" s="1646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1362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1362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1363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32" t="s">
        <v>1364</v>
      </c>
      <c r="T79" s="1633"/>
      <c r="U79" s="1634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1365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-69731</v>
      </c>
      <c r="J80" s="1091">
        <f>+IF(OR($P$2=98,$P$2=42,$P$2=96,$P$2=97),$Q80,0)</f>
        <v>21203</v>
      </c>
      <c r="K80" s="1066"/>
      <c r="L80" s="1091">
        <f>+IF($P$2=33,$Q80,0)</f>
        <v>0</v>
      </c>
      <c r="M80" s="1066"/>
      <c r="N80" s="1092">
        <f>+ROUND(+G80+J80+L80,0)</f>
        <v>21203</v>
      </c>
      <c r="O80" s="1068"/>
      <c r="P80" s="1090">
        <f>+ROUND(OTCHET!E429,0)</f>
        <v>-69731</v>
      </c>
      <c r="Q80" s="1091">
        <f>+ROUND(OTCHET!L429,0)</f>
        <v>21203</v>
      </c>
      <c r="R80" s="1017"/>
      <c r="S80" s="1626" t="s">
        <v>1366</v>
      </c>
      <c r="T80" s="1627"/>
      <c r="U80" s="1628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1367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-69731</v>
      </c>
      <c r="J81" s="1203">
        <f>+ROUND(J79+J80,0)</f>
        <v>21203</v>
      </c>
      <c r="K81" s="1066"/>
      <c r="L81" s="1203">
        <f>+ROUND(L79+L80,0)</f>
        <v>0</v>
      </c>
      <c r="M81" s="1066"/>
      <c r="N81" s="1204">
        <f>+ROUND(N79+N80,0)</f>
        <v>21203</v>
      </c>
      <c r="O81" s="1068"/>
      <c r="P81" s="1202">
        <f>+ROUND(P79+P80,0)</f>
        <v>-69731</v>
      </c>
      <c r="Q81" s="1203">
        <f>+ROUND(Q79+Q80,0)</f>
        <v>21203</v>
      </c>
      <c r="R81" s="1017"/>
      <c r="S81" s="1638" t="s">
        <v>1368</v>
      </c>
      <c r="T81" s="1639"/>
      <c r="U81" s="1640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1369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1369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1370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1370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1371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1371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1372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1372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1373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32" t="s">
        <v>1374</v>
      </c>
      <c r="T87" s="1633"/>
      <c r="U87" s="1634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1375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6" t="s">
        <v>1376</v>
      </c>
      <c r="T88" s="1627"/>
      <c r="U88" s="1628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1377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29" t="s">
        <v>1378</v>
      </c>
      <c r="T89" s="1630"/>
      <c r="U89" s="1631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1379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1379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1380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32" t="s">
        <v>1381</v>
      </c>
      <c r="T91" s="1633"/>
      <c r="U91" s="1634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1382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6" t="s">
        <v>0</v>
      </c>
      <c r="T92" s="1627"/>
      <c r="U92" s="1628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6" t="s">
        <v>2</v>
      </c>
      <c r="T93" s="1627"/>
      <c r="U93" s="1628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3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3" t="s">
        <v>4</v>
      </c>
      <c r="T94" s="1654"/>
      <c r="U94" s="1655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5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29" t="s">
        <v>6</v>
      </c>
      <c r="T95" s="1630"/>
      <c r="U95" s="1631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7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7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8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32" t="s">
        <v>9</v>
      </c>
      <c r="T97" s="1633"/>
      <c r="U97" s="1634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10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6" t="s">
        <v>11</v>
      </c>
      <c r="T98" s="1627"/>
      <c r="U98" s="1628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12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29" t="s">
        <v>13</v>
      </c>
      <c r="T99" s="1630"/>
      <c r="U99" s="1631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14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0" t="s">
        <v>15</v>
      </c>
      <c r="T101" s="1651"/>
      <c r="U101" s="1652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16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16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17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17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18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32" t="s">
        <v>19</v>
      </c>
      <c r="T104" s="1633"/>
      <c r="U104" s="1634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20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6" t="s">
        <v>21</v>
      </c>
      <c r="T105" s="1627"/>
      <c r="U105" s="1628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22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29" t="s">
        <v>23</v>
      </c>
      <c r="T106" s="1630"/>
      <c r="U106" s="1631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24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24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25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9" t="s">
        <v>26</v>
      </c>
      <c r="T108" s="1660"/>
      <c r="U108" s="1661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27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56" t="s">
        <v>28</v>
      </c>
      <c r="T109" s="1657"/>
      <c r="U109" s="1658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29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29" t="s">
        <v>30</v>
      </c>
      <c r="T110" s="1630"/>
      <c r="U110" s="1631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31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31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32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32" t="s">
        <v>33</v>
      </c>
      <c r="T112" s="1633"/>
      <c r="U112" s="1634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34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6" t="s">
        <v>35</v>
      </c>
      <c r="T113" s="1627"/>
      <c r="U113" s="1628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36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29" t="s">
        <v>37</v>
      </c>
      <c r="T114" s="1630"/>
      <c r="U114" s="1631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38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38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39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32" t="s">
        <v>40</v>
      </c>
      <c r="T116" s="1633"/>
      <c r="U116" s="1634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41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6" t="s">
        <v>42</v>
      </c>
      <c r="T117" s="1627"/>
      <c r="U117" s="1628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43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29" t="s">
        <v>44</v>
      </c>
      <c r="T118" s="1630"/>
      <c r="U118" s="1631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45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44" t="s">
        <v>46</v>
      </c>
      <c r="T120" s="1645"/>
      <c r="U120" s="1646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47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47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48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32" t="s">
        <v>49</v>
      </c>
      <c r="T122" s="1633"/>
      <c r="U122" s="1634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50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51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52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6" t="s">
        <v>53</v>
      </c>
      <c r="T124" s="1627"/>
      <c r="U124" s="1628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847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848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54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35" t="s">
        <v>55</v>
      </c>
      <c r="T126" s="1636"/>
      <c r="U126" s="1637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56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38" t="s">
        <v>57</v>
      </c>
      <c r="T127" s="1639"/>
      <c r="U127" s="1640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58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58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59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32" t="s">
        <v>60</v>
      </c>
      <c r="T129" s="1633"/>
      <c r="U129" s="1634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61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6" t="s">
        <v>62</v>
      </c>
      <c r="T130" s="1627"/>
      <c r="U130" s="1628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63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47" t="s">
        <v>64</v>
      </c>
      <c r="T131" s="1648"/>
      <c r="U131" s="1649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65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41" t="s">
        <v>66</v>
      </c>
      <c r="T132" s="1642"/>
      <c r="U132" s="1643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23">
        <f>+IF(+SUM(F133:N133)=0,0,"Контрола: дефицит/излишък = финансиране с обратен знак (Г. + Д. = 0)")</f>
        <v>0</v>
      </c>
      <c r="C133" s="1623"/>
      <c r="D133" s="1623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67</v>
      </c>
      <c r="C134" s="1263">
        <f>+OTCHET!B605</f>
        <v>44022</v>
      </c>
      <c r="D134" s="1208" t="s">
        <v>68</v>
      </c>
      <c r="E134" s="990"/>
      <c r="F134" s="1624"/>
      <c r="G134" s="1624"/>
      <c r="H134" s="990"/>
      <c r="I134" s="1264" t="s">
        <v>69</v>
      </c>
      <c r="J134" s="1265"/>
      <c r="K134" s="990"/>
      <c r="L134" s="1624"/>
      <c r="M134" s="1624"/>
      <c r="N134" s="1624"/>
      <c r="O134" s="1259"/>
      <c r="P134" s="1625"/>
      <c r="Q134" s="1625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70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71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72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73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S8:U8"/>
    <mergeCell ref="B2:D2"/>
    <mergeCell ref="I2:J2"/>
    <mergeCell ref="L2:N2"/>
    <mergeCell ref="T2:U2"/>
    <mergeCell ref="S4:U4"/>
    <mergeCell ref="S6:U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6:U46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60:U60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74:U74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B82:D82"/>
    <mergeCell ref="S79:U79"/>
    <mergeCell ref="S80:U80"/>
    <mergeCell ref="S61:U61"/>
    <mergeCell ref="S63:U63"/>
    <mergeCell ref="S65:U65"/>
    <mergeCell ref="S66:U66"/>
    <mergeCell ref="S70:U70"/>
    <mergeCell ref="S71:U71"/>
    <mergeCell ref="S73:U73"/>
    <mergeCell ref="S109:U109"/>
    <mergeCell ref="S110:U110"/>
    <mergeCell ref="S112:U112"/>
    <mergeCell ref="S75:U75"/>
    <mergeCell ref="S77:U77"/>
    <mergeCell ref="S98:U98"/>
    <mergeCell ref="S99:U99"/>
    <mergeCell ref="S81:U81"/>
    <mergeCell ref="S108:U108"/>
    <mergeCell ref="S104:U104"/>
    <mergeCell ref="S105:U105"/>
    <mergeCell ref="S101:U101"/>
    <mergeCell ref="S87:U87"/>
    <mergeCell ref="S88:U88"/>
    <mergeCell ref="S106:U106"/>
    <mergeCell ref="S89:U89"/>
    <mergeCell ref="S91:U91"/>
    <mergeCell ref="S92:U92"/>
    <mergeCell ref="S93:U93"/>
    <mergeCell ref="S94:U94"/>
    <mergeCell ref="S95:U95"/>
    <mergeCell ref="S97:U97"/>
    <mergeCell ref="S132:U132"/>
    <mergeCell ref="S118:U118"/>
    <mergeCell ref="S120:U120"/>
    <mergeCell ref="S122:U122"/>
    <mergeCell ref="S124:U124"/>
    <mergeCell ref="S131:U131"/>
    <mergeCell ref="S130:U130"/>
    <mergeCell ref="S129:U129"/>
    <mergeCell ref="B133:D133"/>
    <mergeCell ref="F134:G134"/>
    <mergeCell ref="L134:N134"/>
    <mergeCell ref="P134:Q134"/>
    <mergeCell ref="S113:U113"/>
    <mergeCell ref="S114:U114"/>
    <mergeCell ref="S116:U116"/>
    <mergeCell ref="S117:U117"/>
    <mergeCell ref="S126:U126"/>
    <mergeCell ref="S127:U127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1573</v>
      </c>
      <c r="F11" s="704">
        <f>OTCHET!F9</f>
        <v>44012</v>
      </c>
      <c r="G11" s="705" t="s">
        <v>1574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1575</v>
      </c>
      <c r="C12" s="709"/>
      <c r="D12" s="701"/>
      <c r="E12" s="686"/>
      <c r="F12" s="710"/>
      <c r="G12" s="686"/>
      <c r="H12" s="235"/>
      <c r="I12" s="1696" t="s">
        <v>1572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1576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1577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488</v>
      </c>
      <c r="D17" s="725"/>
      <c r="E17" s="1698" t="s">
        <v>878</v>
      </c>
      <c r="F17" s="1700" t="s">
        <v>879</v>
      </c>
      <c r="G17" s="726" t="s">
        <v>118</v>
      </c>
      <c r="H17" s="727"/>
      <c r="I17" s="728"/>
      <c r="J17" s="729"/>
      <c r="K17" s="730" t="s">
        <v>1578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1579</v>
      </c>
      <c r="C18" s="733"/>
      <c r="D18" s="733"/>
      <c r="E18" s="1699"/>
      <c r="F18" s="1701"/>
      <c r="G18" s="734" t="s">
        <v>1407</v>
      </c>
      <c r="H18" s="735" t="s">
        <v>1408</v>
      </c>
      <c r="I18" s="735" t="s">
        <v>1406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1580</v>
      </c>
      <c r="C20" s="744"/>
      <c r="D20" s="744"/>
      <c r="E20" s="745" t="s">
        <v>1715</v>
      </c>
      <c r="F20" s="745" t="s">
        <v>1716</v>
      </c>
      <c r="G20" s="746" t="s">
        <v>930</v>
      </c>
      <c r="H20" s="747" t="s">
        <v>931</v>
      </c>
      <c r="I20" s="747" t="s">
        <v>910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862</v>
      </c>
      <c r="C22" s="758" t="s">
        <v>1717</v>
      </c>
      <c r="D22" s="759"/>
      <c r="E22" s="760">
        <f>+E23+E25+E36+E37</f>
        <v>149249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1717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1465</v>
      </c>
      <c r="C23" s="766" t="s">
        <v>1904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1904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1882</v>
      </c>
      <c r="C24" s="773" t="s">
        <v>1879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1879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1581</v>
      </c>
      <c r="C25" s="778" t="s">
        <v>1445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1445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467</v>
      </c>
      <c r="C26" s="783" t="s">
        <v>1446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1446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1582</v>
      </c>
      <c r="C27" s="789" t="s">
        <v>1883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1883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1880</v>
      </c>
      <c r="C28" s="795" t="s">
        <v>1884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1884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468</v>
      </c>
      <c r="C29" s="801" t="s">
        <v>1885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1885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469</v>
      </c>
      <c r="C30" s="806" t="s">
        <v>1886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1886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1866</v>
      </c>
      <c r="C31" s="811" t="s">
        <v>1447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1447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1867</v>
      </c>
      <c r="C32" s="811" t="s">
        <v>1073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1073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491</v>
      </c>
      <c r="C33" s="817" t="s">
        <v>1916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1916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1874</v>
      </c>
      <c r="C36" s="829" t="s">
        <v>1448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1448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1855</v>
      </c>
      <c r="C37" s="835" t="s">
        <v>1718</v>
      </c>
      <c r="D37" s="835"/>
      <c r="E37" s="836">
        <f>OTCHET!E142+OTCHET!E151+OTCHET!E160</f>
        <v>149249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1718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475</v>
      </c>
      <c r="C38" s="842" t="s">
        <v>1452</v>
      </c>
      <c r="D38" s="759"/>
      <c r="E38" s="760">
        <f>E39+E43+E44+E46+SUM(E48:E52)+E55</f>
        <v>79518</v>
      </c>
      <c r="F38" s="760">
        <f>F39+F43+F44+F46+SUM(F48:F52)+F55</f>
        <v>21203</v>
      </c>
      <c r="G38" s="761">
        <f>G39+G43+G44+G46+SUM(G48:G52)+G55</f>
        <v>0</v>
      </c>
      <c r="H38" s="762">
        <f>H39+H43+H44+H46+SUM(H48:H52)+H55</f>
        <v>21203</v>
      </c>
      <c r="I38" s="762">
        <f>I39+I43+I44+I46+SUM(I48:I52)+I55</f>
        <v>0</v>
      </c>
      <c r="J38" s="770"/>
      <c r="K38" s="764" t="s">
        <v>1452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827</v>
      </c>
      <c r="C39" s="928"/>
      <c r="D39" s="1584"/>
      <c r="E39" s="807">
        <f>SUM(E40:E42)</f>
        <v>6891</v>
      </c>
      <c r="F39" s="807">
        <f>SUM(F40:F42)</f>
        <v>1733</v>
      </c>
      <c r="G39" s="808">
        <f>SUM(G40:G42)</f>
        <v>0</v>
      </c>
      <c r="H39" s="809">
        <f>SUM(H40:H42)</f>
        <v>1733</v>
      </c>
      <c r="I39" s="1585">
        <f>SUM(I40:I42)</f>
        <v>0</v>
      </c>
      <c r="J39" s="847"/>
      <c r="K39" s="810" t="s">
        <v>828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829</v>
      </c>
      <c r="C40" s="788" t="s">
        <v>1449</v>
      </c>
      <c r="D40" s="863"/>
      <c r="E40" s="864">
        <f>OTCHET!E187</f>
        <v>5181</v>
      </c>
      <c r="F40" s="864">
        <f aca="true" t="shared" si="1" ref="F40:F55">+G40+H40+I40</f>
        <v>1328</v>
      </c>
      <c r="G40" s="865">
        <f>OTCHET!I187</f>
        <v>0</v>
      </c>
      <c r="H40" s="866">
        <f>OTCHET!J187</f>
        <v>1328</v>
      </c>
      <c r="I40" s="1373">
        <f>OTCHET!K187</f>
        <v>0</v>
      </c>
      <c r="J40" s="847"/>
      <c r="K40" s="793" t="s">
        <v>1449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830</v>
      </c>
      <c r="C41" s="794" t="s">
        <v>1450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1450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831</v>
      </c>
      <c r="C42" s="794" t="s">
        <v>492</v>
      </c>
      <c r="D42" s="1586"/>
      <c r="E42" s="1587">
        <f>+OTCHET!E196+OTCHET!E204</f>
        <v>1710</v>
      </c>
      <c r="F42" s="1587">
        <f t="shared" si="1"/>
        <v>405</v>
      </c>
      <c r="G42" s="1588">
        <f>+OTCHET!I196+OTCHET!I204</f>
        <v>0</v>
      </c>
      <c r="H42" s="1589">
        <f>+OTCHET!J196+OTCHET!J204</f>
        <v>405</v>
      </c>
      <c r="I42" s="1590">
        <f>+OTCHET!K196+OTCHET!K204</f>
        <v>0</v>
      </c>
      <c r="J42" s="847"/>
      <c r="K42" s="799" t="s">
        <v>492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832</v>
      </c>
      <c r="C43" s="849" t="s">
        <v>942</v>
      </c>
      <c r="D43" s="848"/>
      <c r="E43" s="812">
        <f>+OTCHET!E205+OTCHET!E223+OTCHET!E271</f>
        <v>72627</v>
      </c>
      <c r="F43" s="812">
        <f t="shared" si="1"/>
        <v>19470</v>
      </c>
      <c r="G43" s="813">
        <f>+OTCHET!I205+OTCHET!I223+OTCHET!I271</f>
        <v>0</v>
      </c>
      <c r="H43" s="814">
        <f>+OTCHET!J205+OTCHET!J223+OTCHET!J271</f>
        <v>19470</v>
      </c>
      <c r="I43" s="1370">
        <f>+OTCHET!K205+OTCHET!K223+OTCHET!K271</f>
        <v>0</v>
      </c>
      <c r="J43" s="847"/>
      <c r="K43" s="815" t="s">
        <v>942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833</v>
      </c>
      <c r="C44" s="773" t="s">
        <v>1451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1451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495</v>
      </c>
      <c r="C45" s="851" t="s">
        <v>1887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1887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834</v>
      </c>
      <c r="C46" s="857" t="s">
        <v>943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943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1157</v>
      </c>
      <c r="C47" s="851" t="s">
        <v>1158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1158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835</v>
      </c>
      <c r="C48" s="849" t="s">
        <v>1905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842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836</v>
      </c>
      <c r="C49" s="849" t="s">
        <v>1906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1906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837</v>
      </c>
      <c r="C50" s="849" t="s">
        <v>1907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1907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838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841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839</v>
      </c>
      <c r="C52" s="862" t="s">
        <v>1069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1069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494</v>
      </c>
      <c r="C53" s="788" t="s">
        <v>1888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1888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1914</v>
      </c>
      <c r="C54" s="868" t="s">
        <v>1915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1915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840</v>
      </c>
      <c r="C55" s="818" t="s">
        <v>493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493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1719</v>
      </c>
      <c r="C56" s="880" t="s">
        <v>1085</v>
      </c>
      <c r="D56" s="880"/>
      <c r="E56" s="881">
        <f>+E57+E58+E62</f>
        <v>-69731</v>
      </c>
      <c r="F56" s="881">
        <f>+F57+F58+F62</f>
        <v>21203</v>
      </c>
      <c r="G56" s="882">
        <f>+G57+G58+G62</f>
        <v>0</v>
      </c>
      <c r="H56" s="883">
        <f>+H57+H58+H62</f>
        <v>21203</v>
      </c>
      <c r="I56" s="884">
        <f>+I57+I58+I62</f>
        <v>0</v>
      </c>
      <c r="J56" s="770"/>
      <c r="K56" s="885" t="s">
        <v>1085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1720</v>
      </c>
      <c r="C57" s="857" t="s">
        <v>1072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1072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476</v>
      </c>
      <c r="C58" s="849" t="s">
        <v>1086</v>
      </c>
      <c r="D58" s="848"/>
      <c r="E58" s="890">
        <f>+OTCHET!E383+OTCHET!E391+OTCHET!E396+OTCHET!E399+OTCHET!E402+OTCHET!E405+OTCHET!E406+OTCHET!E409+OTCHET!E422+OTCHET!E423+OTCHET!E424+OTCHET!E425+OTCHET!E426</f>
        <v>-69731</v>
      </c>
      <c r="F58" s="890">
        <f t="shared" si="2"/>
        <v>21203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21203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1086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1881</v>
      </c>
      <c r="C59" s="773" t="s">
        <v>1889</v>
      </c>
      <c r="D59" s="850"/>
      <c r="E59" s="894">
        <f>+OTCHET!E422+OTCHET!E423+OTCHET!E424+OTCHET!E425+OTCHET!E426</f>
        <v>-69731</v>
      </c>
      <c r="F59" s="894">
        <f t="shared" si="2"/>
        <v>21203</v>
      </c>
      <c r="G59" s="895">
        <f>+OTCHET!I422+OTCHET!I423+OTCHET!I424+OTCHET!I425+OTCHET!I426</f>
        <v>0</v>
      </c>
      <c r="H59" s="896">
        <f>+OTCHET!J422+OTCHET!J423+OTCHET!J424+OTCHET!J425+OTCHET!J426</f>
        <v>21203</v>
      </c>
      <c r="I59" s="896">
        <f>+OTCHET!K422+OTCHET!K423+OTCHET!K424+OTCHET!K425+OTCHET!K426</f>
        <v>0</v>
      </c>
      <c r="J59" s="833"/>
      <c r="K59" s="897" t="s">
        <v>1889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1074</v>
      </c>
      <c r="C60" s="778" t="s">
        <v>1879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1879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932</v>
      </c>
      <c r="C62" s="835" t="s">
        <v>1453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1453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857</v>
      </c>
      <c r="C63" s="907" t="s">
        <v>1912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1912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1583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1913</v>
      </c>
      <c r="C66" s="842" t="s">
        <v>477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477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478</v>
      </c>
      <c r="C68" s="773" t="s">
        <v>496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496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479</v>
      </c>
      <c r="C69" s="829" t="s">
        <v>1890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1890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480</v>
      </c>
      <c r="C70" s="849" t="s">
        <v>1891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1891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481</v>
      </c>
      <c r="C71" s="849" t="s">
        <v>1454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1454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1584</v>
      </c>
      <c r="C72" s="849" t="s">
        <v>1455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1455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482</v>
      </c>
      <c r="C73" s="849" t="s">
        <v>1892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1892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1903</v>
      </c>
      <c r="C74" s="938" t="s">
        <v>1893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1893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484</v>
      </c>
      <c r="C75" s="939" t="s">
        <v>1894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1894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483</v>
      </c>
      <c r="C76" s="857" t="s">
        <v>1456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1456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485</v>
      </c>
      <c r="C77" s="773" t="s">
        <v>497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497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486</v>
      </c>
      <c r="C78" s="829" t="s">
        <v>1895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1895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487</v>
      </c>
      <c r="C79" s="849" t="s">
        <v>1896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1896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1585</v>
      </c>
      <c r="C80" s="849" t="s">
        <v>1897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1897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1071</v>
      </c>
      <c r="C82" s="849" t="s">
        <v>1898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1898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1070</v>
      </c>
      <c r="C83" s="835" t="s">
        <v>1899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1899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1586</v>
      </c>
      <c r="C84" s="857" t="s">
        <v>1457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1457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1587</v>
      </c>
      <c r="C85" s="849" t="s">
        <v>1458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1458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1464</v>
      </c>
      <c r="C86" s="773" t="s">
        <v>1856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1856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1463</v>
      </c>
      <c r="C87" s="829" t="s">
        <v>1857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1857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489</v>
      </c>
      <c r="C88" s="835" t="s">
        <v>1721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1721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933</v>
      </c>
      <c r="C89" s="857" t="s">
        <v>1459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1459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1462</v>
      </c>
      <c r="C90" s="849" t="s">
        <v>1900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1900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1461</v>
      </c>
      <c r="C91" s="938" t="s">
        <v>1901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1901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1460</v>
      </c>
      <c r="C92" s="849" t="s">
        <v>1902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1902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1908</v>
      </c>
      <c r="C93" s="849" t="s">
        <v>1909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1909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1910</v>
      </c>
      <c r="C94" s="938" t="s">
        <v>1911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1911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1588</v>
      </c>
      <c r="C95" s="773" t="s">
        <v>490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490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1160</v>
      </c>
      <c r="C96" s="944" t="s">
        <v>1159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1159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1440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1441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1442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1443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1444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1442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1443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1589</v>
      </c>
      <c r="C108" s="963"/>
      <c r="D108" s="963"/>
      <c r="E108" s="964"/>
      <c r="F108" s="964"/>
      <c r="G108" s="1702" t="s">
        <v>1590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1482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Хабиб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1480</v>
      </c>
      <c r="C113" s="957"/>
      <c r="D113" s="957"/>
      <c r="E113" s="968"/>
      <c r="F113" s="968"/>
      <c r="G113" s="686"/>
      <c r="H113" s="970" t="s">
        <v>1483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7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1709</v>
      </c>
      <c r="B1" s="2" t="s">
        <v>1710</v>
      </c>
      <c r="C1" s="2" t="s">
        <v>1711</v>
      </c>
      <c r="D1" s="3" t="s">
        <v>1712</v>
      </c>
      <c r="E1" s="2" t="s">
        <v>1713</v>
      </c>
      <c r="F1" s="2" t="s">
        <v>1714</v>
      </c>
      <c r="G1" s="2" t="s">
        <v>1714</v>
      </c>
      <c r="H1" s="2" t="s">
        <v>1714</v>
      </c>
      <c r="I1" s="2" t="s">
        <v>1714</v>
      </c>
      <c r="J1" s="2" t="s">
        <v>1714</v>
      </c>
      <c r="K1" s="2" t="s">
        <v>1714</v>
      </c>
      <c r="L1" s="2" t="s">
        <v>1714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1479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1075</v>
      </c>
      <c r="F5" s="103" t="s">
        <v>1075</v>
      </c>
      <c r="G5" s="103" t="s">
        <v>1075</v>
      </c>
      <c r="H5" s="103" t="s">
        <v>1075</v>
      </c>
      <c r="I5" s="103" t="s">
        <v>1075</v>
      </c>
      <c r="J5" s="103" t="s">
        <v>1075</v>
      </c>
      <c r="K5" s="103" t="s">
        <v>1075</v>
      </c>
      <c r="L5" s="103" t="s">
        <v>1075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1075</v>
      </c>
      <c r="G6" s="103" t="s">
        <v>1075</v>
      </c>
      <c r="H6" s="103" t="s">
        <v>1075</v>
      </c>
      <c r="I6" s="103" t="s">
        <v>1075</v>
      </c>
      <c r="J6" s="103" t="s">
        <v>1075</v>
      </c>
      <c r="K6" s="103" t="s">
        <v>1075</v>
      </c>
      <c r="L6" s="103" t="s">
        <v>1075</v>
      </c>
      <c r="M6" s="7">
        <v>1</v>
      </c>
      <c r="N6" s="108"/>
    </row>
    <row r="7" spans="2:14" ht="15.75" customHeight="1">
      <c r="B7" s="1762" t="str">
        <f>VLOOKUP(E15,SMETKA,2,FALSE)</f>
        <v>ОТЧЕТНИ ДАННИ ПО ЕБК ЗА СМЕТКИТЕ ЗА СРЕДСТВАТА ОТ ЕВРОПЕЙСКИЯ СЪЮЗ - ДЕС</v>
      </c>
      <c r="C7" s="1763"/>
      <c r="D7" s="176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1076</v>
      </c>
      <c r="F8" s="113" t="s">
        <v>1439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4"/>
      <c r="C9" s="1765"/>
      <c r="D9" s="1766"/>
      <c r="E9" s="115">
        <v>43831</v>
      </c>
      <c r="F9" s="116">
        <v>44012</v>
      </c>
      <c r="G9" s="113"/>
      <c r="H9" s="1375"/>
      <c r="I9" s="1706"/>
      <c r="J9" s="1707"/>
      <c r="K9" s="113"/>
      <c r="L9" s="113"/>
      <c r="M9" s="7">
        <v>1</v>
      </c>
      <c r="N9" s="108"/>
    </row>
    <row r="10" spans="2:14" ht="15">
      <c r="B10" s="117" t="s">
        <v>1403</v>
      </c>
      <c r="C10" s="103"/>
      <c r="D10" s="104"/>
      <c r="E10" s="113"/>
      <c r="F10" s="1555" t="str">
        <f>VLOOKUP(F9,DateName,2,FALSE)</f>
        <v>юни</v>
      </c>
      <c r="G10" s="113"/>
      <c r="H10" s="114"/>
      <c r="I10" s="1708" t="s">
        <v>1572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41" t="str">
        <f>VLOOKUP(F12,PRBK,2,FALSE)</f>
        <v>Момчилград</v>
      </c>
      <c r="C12" s="1742"/>
      <c r="D12" s="1743"/>
      <c r="E12" s="118" t="s">
        <v>1566</v>
      </c>
      <c r="F12" s="1539" t="s">
        <v>307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1404</v>
      </c>
      <c r="C13" s="103"/>
      <c r="D13" s="104"/>
      <c r="E13" s="120"/>
      <c r="F13" s="114"/>
      <c r="G13" s="114" t="s">
        <v>1075</v>
      </c>
      <c r="H13" s="121"/>
      <c r="I13" s="122"/>
      <c r="J13" s="123"/>
      <c r="K13" s="123" t="s">
        <v>1075</v>
      </c>
      <c r="L13" s="123" t="s">
        <v>1075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1495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869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1077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1496</v>
      </c>
      <c r="E19" s="1775" t="s">
        <v>867</v>
      </c>
      <c r="F19" s="1776"/>
      <c r="G19" s="1776"/>
      <c r="H19" s="1777"/>
      <c r="I19" s="1778" t="s">
        <v>868</v>
      </c>
      <c r="J19" s="1779"/>
      <c r="K19" s="1779"/>
      <c r="L19" s="1780"/>
      <c r="M19" s="7">
        <v>1</v>
      </c>
      <c r="N19" s="108"/>
    </row>
    <row r="20" spans="2:14" ht="49.5" customHeight="1">
      <c r="B20" s="134" t="s">
        <v>488</v>
      </c>
      <c r="C20" s="135" t="s">
        <v>1078</v>
      </c>
      <c r="D20" s="136" t="s">
        <v>1497</v>
      </c>
      <c r="E20" s="137" t="s">
        <v>1567</v>
      </c>
      <c r="F20" s="1367" t="s">
        <v>1407</v>
      </c>
      <c r="G20" s="1368" t="s">
        <v>1408</v>
      </c>
      <c r="H20" s="1369" t="s">
        <v>1406</v>
      </c>
      <c r="I20" s="1552" t="s">
        <v>1568</v>
      </c>
      <c r="J20" s="1553" t="s">
        <v>1569</v>
      </c>
      <c r="K20" s="1554" t="s">
        <v>1570</v>
      </c>
      <c r="L20" s="1376" t="s">
        <v>1571</v>
      </c>
      <c r="M20" s="7">
        <v>1</v>
      </c>
      <c r="N20" s="138"/>
    </row>
    <row r="21" spans="2:14" ht="18.75">
      <c r="B21" s="139"/>
      <c r="C21" s="140"/>
      <c r="D21" s="141" t="s">
        <v>1079</v>
      </c>
      <c r="E21" s="142" t="s">
        <v>1715</v>
      </c>
      <c r="F21" s="143" t="s">
        <v>1716</v>
      </c>
      <c r="G21" s="144" t="s">
        <v>930</v>
      </c>
      <c r="H21" s="145" t="s">
        <v>931</v>
      </c>
      <c r="I21" s="143" t="s">
        <v>910</v>
      </c>
      <c r="J21" s="144" t="s">
        <v>1472</v>
      </c>
      <c r="K21" s="145" t="s">
        <v>1473</v>
      </c>
      <c r="L21" s="1377" t="s">
        <v>1474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1080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1081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791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792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793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934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1082</v>
      </c>
      <c r="D28" s="1768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1083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1665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1666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1667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1668</v>
      </c>
      <c r="D33" s="1768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1669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1670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1498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1671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935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1663</v>
      </c>
      <c r="D39" s="1768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1672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1673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1674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1675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1475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1476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1499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1676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1677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1678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1679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1680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1681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1682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1683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1684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1685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1686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1687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1688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1689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1690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1691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1692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1693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1694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1695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794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1696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1697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1698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1699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117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1700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1701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1702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1703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1704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1705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1706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1707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1126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1127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1128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1129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1130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1131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825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1132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1133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1134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1135</v>
      </c>
      <c r="E91" s="281">
        <f t="shared" si="3"/>
        <v>0</v>
      </c>
      <c r="F91" s="152"/>
      <c r="G91" s="1620"/>
      <c r="H91" s="154">
        <v>0</v>
      </c>
      <c r="I91" s="152"/>
      <c r="J91" s="162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1725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1726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1727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1728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1729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1730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1731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1732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1733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1734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1139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1140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1141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1142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1143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1144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1145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1146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1147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1803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1466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1148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880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826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1467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1149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1150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1500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1151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1152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1153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1154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1155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1501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1156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944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945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946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947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948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949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950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1804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951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952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953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954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1875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1876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1877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1878</v>
      </c>
      <c r="D142" s="183"/>
      <c r="E142" s="1336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1502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1503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1504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1505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1506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1507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1508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1509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795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796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797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798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799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800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801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802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803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1805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1806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1510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1807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1808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1809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1810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1811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1812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1511</v>
      </c>
      <c r="C169" s="208" t="s">
        <v>955</v>
      </c>
      <c r="D169" s="209" t="s">
        <v>1512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804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1" t="str">
        <f>$B$7</f>
        <v>ОТЧЕТНИ ДАННИ ПО ЕБК ЗА СМЕТКИТЕ ЗА СРЕДСТВАТА ОТ ЕВРОПЕЙСКИЯ СЪЮЗ - ДЕС</v>
      </c>
      <c r="C174" s="1772"/>
      <c r="D174" s="177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1076</v>
      </c>
      <c r="F175" s="225" t="s">
        <v>1439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8">
        <f>$B$9</f>
        <v>0</v>
      </c>
      <c r="C176" s="1739"/>
      <c r="D176" s="1740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1" t="str">
        <f>$B$12</f>
        <v>Момчилград</v>
      </c>
      <c r="C179" s="1742"/>
      <c r="D179" s="1743"/>
      <c r="E179" s="231" t="s">
        <v>1494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1495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1077</v>
      </c>
      <c r="I182" s="244"/>
      <c r="J182" s="244"/>
      <c r="K182" s="244"/>
      <c r="L182" s="1337" t="s">
        <v>1077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956</v>
      </c>
      <c r="E183" s="1775" t="s">
        <v>870</v>
      </c>
      <c r="F183" s="1776"/>
      <c r="G183" s="1776"/>
      <c r="H183" s="1777"/>
      <c r="I183" s="1781" t="s">
        <v>871</v>
      </c>
      <c r="J183" s="1782"/>
      <c r="K183" s="1782"/>
      <c r="L183" s="1783"/>
      <c r="M183" s="7">
        <v>1</v>
      </c>
      <c r="N183" s="224"/>
    </row>
    <row r="184" spans="2:14" s="10" customFormat="1" ht="44.25" customHeight="1" thickBot="1">
      <c r="B184" s="250" t="s">
        <v>488</v>
      </c>
      <c r="C184" s="251" t="s">
        <v>1078</v>
      </c>
      <c r="D184" s="252" t="s">
        <v>891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957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9" t="s">
        <v>958</v>
      </c>
      <c r="D187" s="1770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959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960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87" t="s">
        <v>961</v>
      </c>
      <c r="D190" s="178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962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963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1207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1208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1209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9" t="s">
        <v>1735</v>
      </c>
      <c r="D196" s="1790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1736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1513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1475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1737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1738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1477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1739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3" t="s">
        <v>1740</v>
      </c>
      <c r="D204" s="177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7" t="s">
        <v>1741</v>
      </c>
      <c r="D205" s="1788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19470</v>
      </c>
      <c r="K205" s="276">
        <f t="shared" si="48"/>
        <v>0</v>
      </c>
      <c r="L205" s="310">
        <f t="shared" si="48"/>
        <v>19470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1742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1743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1744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1745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1746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1747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1748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19470</v>
      </c>
      <c r="K212" s="323">
        <f t="shared" si="49"/>
        <v>0</v>
      </c>
      <c r="L212" s="320">
        <f t="shared" si="49"/>
        <v>19470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1749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1750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1751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1478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1752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1405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1753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1514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1846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1754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7" t="s">
        <v>1813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1515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1516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1517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7" t="s">
        <v>936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1755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1756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1757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1758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1759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7" t="s">
        <v>1760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1847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1761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7" t="s">
        <v>1762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0" t="s">
        <v>1763</v>
      </c>
      <c r="D237" s="176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0" t="s">
        <v>1764</v>
      </c>
      <c r="D238" s="176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0" t="s">
        <v>2017</v>
      </c>
      <c r="D239" s="176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7" t="s">
        <v>1765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805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1766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1767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1768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1769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806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1770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1771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855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1772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929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1773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1774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2018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7" t="s">
        <v>1775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7" t="s">
        <v>1776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7" t="s">
        <v>1777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7" t="s">
        <v>1778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1779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1780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1781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1782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1783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1784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7" t="s">
        <v>2022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1785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1786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1787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7" t="s">
        <v>2019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7" t="s">
        <v>2020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0" t="s">
        <v>1788</v>
      </c>
      <c r="D271" s="176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7" t="s">
        <v>1814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1815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1816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5" t="s">
        <v>1789</v>
      </c>
      <c r="D275" s="175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5" t="s">
        <v>1790</v>
      </c>
      <c r="D276" s="175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1791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1792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1230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1231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1232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1233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1234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5" t="s">
        <v>1235</v>
      </c>
      <c r="D284" s="175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1848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1236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5" t="s">
        <v>899</v>
      </c>
      <c r="D287" s="175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7" t="s">
        <v>900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901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902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903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904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8" t="s">
        <v>1518</v>
      </c>
      <c r="D293" s="175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905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906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907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908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1511</v>
      </c>
      <c r="C301" s="392" t="s">
        <v>955</v>
      </c>
      <c r="D301" s="393" t="s">
        <v>1519</v>
      </c>
      <c r="E301" s="394">
        <f aca="true" t="shared" si="77" ref="E301:L301">SUMIF($C$607:$C$12313,$C301,E$607:E$12313)</f>
        <v>79518</v>
      </c>
      <c r="F301" s="395">
        <f t="shared" si="77"/>
        <v>0</v>
      </c>
      <c r="G301" s="396">
        <f t="shared" si="77"/>
        <v>79518</v>
      </c>
      <c r="H301" s="397">
        <f t="shared" si="77"/>
        <v>0</v>
      </c>
      <c r="I301" s="395">
        <f t="shared" si="77"/>
        <v>0</v>
      </c>
      <c r="J301" s="396">
        <f t="shared" si="77"/>
        <v>21203</v>
      </c>
      <c r="K301" s="397">
        <f t="shared" si="77"/>
        <v>0</v>
      </c>
      <c r="L301" s="394">
        <f t="shared" si="77"/>
        <v>21203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6"/>
      <c r="C344" s="1746"/>
      <c r="D344" s="174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9" t="str">
        <f>$B$7</f>
        <v>ОТЧЕТНИ ДАННИ ПО ЕБК ЗА СМЕТКИТЕ ЗА СРЕДСТВАТА ОТ ЕВРОПЕЙСКИЯ СЪЮЗ - ДЕС</v>
      </c>
      <c r="C348" s="1749"/>
      <c r="D348" s="174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1493</v>
      </c>
      <c r="F349" s="405" t="s">
        <v>1439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8">
        <f>$B$9</f>
        <v>0</v>
      </c>
      <c r="C350" s="1739"/>
      <c r="D350" s="1740"/>
      <c r="E350" s="115">
        <f>$E$9</f>
        <v>43831</v>
      </c>
      <c r="F350" s="406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1" t="str">
        <f>$B$12</f>
        <v>Момчилград</v>
      </c>
      <c r="C353" s="1742"/>
      <c r="D353" s="1743"/>
      <c r="E353" s="409" t="s">
        <v>1494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1077</v>
      </c>
      <c r="I356" s="244"/>
      <c r="J356" s="244"/>
      <c r="K356" s="244"/>
      <c r="L356" s="246" t="s">
        <v>1077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1520</v>
      </c>
      <c r="E357" s="1784" t="s">
        <v>872</v>
      </c>
      <c r="F357" s="1785"/>
      <c r="G357" s="1785"/>
      <c r="H357" s="1786"/>
      <c r="I357" s="417" t="s">
        <v>873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488</v>
      </c>
      <c r="C358" s="422" t="s">
        <v>1078</v>
      </c>
      <c r="D358" s="423" t="s">
        <v>891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1521</v>
      </c>
      <c r="C359" s="429"/>
      <c r="D359" s="430" t="s">
        <v>892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7" t="s">
        <v>1817</v>
      </c>
      <c r="D361" s="1748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1818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1819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1872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1873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1820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1821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1822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1823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1824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1825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1826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1827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1849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0" t="s">
        <v>1828</v>
      </c>
      <c r="D375" s="1711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1522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1523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1524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1829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860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859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789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0" t="s">
        <v>1850</v>
      </c>
      <c r="D383" s="1711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1830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1793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1851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1852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0" t="s">
        <v>1794</v>
      </c>
      <c r="D388" s="1711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1868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1869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0" t="s">
        <v>1795</v>
      </c>
      <c r="D391" s="1711"/>
      <c r="E391" s="1338">
        <f aca="true" t="shared" si="87" ref="E391:L391">SUM(E392:E395)</f>
        <v>0</v>
      </c>
      <c r="F391" s="1614">
        <f t="shared" si="87"/>
        <v>0</v>
      </c>
      <c r="G391" s="1614">
        <f t="shared" si="87"/>
        <v>0</v>
      </c>
      <c r="H391" s="1614">
        <f t="shared" si="87"/>
        <v>0</v>
      </c>
      <c r="I391" s="1614">
        <f t="shared" si="87"/>
        <v>0</v>
      </c>
      <c r="J391" s="1614">
        <f t="shared" si="87"/>
        <v>0</v>
      </c>
      <c r="K391" s="1614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911</v>
      </c>
      <c r="E392" s="1339">
        <f t="shared" si="81"/>
        <v>0</v>
      </c>
      <c r="F392" s="485">
        <v>0</v>
      </c>
      <c r="G392" s="1615">
        <v>0</v>
      </c>
      <c r="H392" s="154">
        <v>0</v>
      </c>
      <c r="I392" s="485">
        <v>0</v>
      </c>
      <c r="J392" s="1615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912</v>
      </c>
      <c r="E393" s="1340">
        <f t="shared" si="81"/>
        <v>0</v>
      </c>
      <c r="F393" s="1427">
        <v>0</v>
      </c>
      <c r="G393" s="1615">
        <v>0</v>
      </c>
      <c r="H393" s="160">
        <v>0</v>
      </c>
      <c r="I393" s="1427">
        <v>0</v>
      </c>
      <c r="J393" s="1615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1210</v>
      </c>
      <c r="E394" s="1347">
        <f t="shared" si="81"/>
        <v>0</v>
      </c>
      <c r="F394" s="1427">
        <v>0</v>
      </c>
      <c r="G394" s="1615">
        <v>0</v>
      </c>
      <c r="H394" s="160">
        <v>0</v>
      </c>
      <c r="I394" s="1427">
        <v>0</v>
      </c>
      <c r="J394" s="1615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1796</v>
      </c>
      <c r="E395" s="1348">
        <f t="shared" si="81"/>
        <v>0</v>
      </c>
      <c r="F395" s="654">
        <v>0</v>
      </c>
      <c r="G395" s="1615">
        <v>0</v>
      </c>
      <c r="H395" s="175">
        <v>0</v>
      </c>
      <c r="I395" s="654">
        <v>0</v>
      </c>
      <c r="J395" s="1615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0" t="s">
        <v>1797</v>
      </c>
      <c r="D396" s="1711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790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881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0" t="s">
        <v>1798</v>
      </c>
      <c r="D399" s="1711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790</v>
      </c>
      <c r="E400" s="1339">
        <f t="shared" si="81"/>
        <v>0</v>
      </c>
      <c r="F400" s="1616"/>
      <c r="G400" s="1570"/>
      <c r="H400" s="154">
        <v>0</v>
      </c>
      <c r="I400" s="1616"/>
      <c r="J400" s="1570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1870</v>
      </c>
      <c r="E401" s="1343">
        <f t="shared" si="81"/>
        <v>0</v>
      </c>
      <c r="F401" s="173"/>
      <c r="G401" s="1570"/>
      <c r="H401" s="471">
        <v>0</v>
      </c>
      <c r="I401" s="173"/>
      <c r="J401" s="1570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0" t="s">
        <v>1525</v>
      </c>
      <c r="D402" s="1711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1871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1870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0" t="s">
        <v>894</v>
      </c>
      <c r="D405" s="1711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0" t="s">
        <v>895</v>
      </c>
      <c r="D406" s="1711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1799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1800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0" t="s">
        <v>913</v>
      </c>
      <c r="D409" s="1711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914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1853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0" t="s">
        <v>1801</v>
      </c>
      <c r="D412" s="1711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915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896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1708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1526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916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917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1511</v>
      </c>
      <c r="C419" s="492" t="s">
        <v>955</v>
      </c>
      <c r="D419" s="493" t="s">
        <v>1527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1528</v>
      </c>
      <c r="C420" s="497"/>
      <c r="D420" s="498" t="s">
        <v>893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0" t="s">
        <v>981</v>
      </c>
      <c r="D422" s="1711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0" t="s">
        <v>918</v>
      </c>
      <c r="D423" s="1711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0" t="s">
        <v>1802</v>
      </c>
      <c r="D424" s="1711"/>
      <c r="E424" s="1338">
        <f>F424+G424+H424</f>
        <v>-69731</v>
      </c>
      <c r="F424" s="482"/>
      <c r="G424" s="483">
        <v>-69731</v>
      </c>
      <c r="H424" s="1423">
        <v>0</v>
      </c>
      <c r="I424" s="482"/>
      <c r="J424" s="1617">
        <v>21203</v>
      </c>
      <c r="K424" s="1423">
        <v>0</v>
      </c>
      <c r="L424" s="1338">
        <f>I424+J424+K424</f>
        <v>21203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0" t="s">
        <v>897</v>
      </c>
      <c r="D425" s="1711"/>
      <c r="E425" s="1338">
        <f>F425+G425+H425</f>
        <v>0</v>
      </c>
      <c r="F425" s="482"/>
      <c r="G425" s="1617"/>
      <c r="H425" s="1564">
        <v>0</v>
      </c>
      <c r="I425" s="482"/>
      <c r="J425" s="1617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0" t="s">
        <v>1529</v>
      </c>
      <c r="D426" s="1711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919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1530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1511</v>
      </c>
      <c r="C429" s="509" t="s">
        <v>955</v>
      </c>
      <c r="D429" s="510" t="s">
        <v>1531</v>
      </c>
      <c r="E429" s="511">
        <f aca="true" t="shared" si="97" ref="E429:L429">SUM(E422,E423,E424,E425,E426)</f>
        <v>-69731</v>
      </c>
      <c r="F429" s="512">
        <f t="shared" si="97"/>
        <v>0</v>
      </c>
      <c r="G429" s="513">
        <f t="shared" si="97"/>
        <v>-69731</v>
      </c>
      <c r="H429" s="514">
        <f>SUM(H422,H423,H424,H425,H426)</f>
        <v>0</v>
      </c>
      <c r="I429" s="512">
        <f t="shared" si="97"/>
        <v>0</v>
      </c>
      <c r="J429" s="513">
        <f t="shared" si="97"/>
        <v>21203</v>
      </c>
      <c r="K429" s="514">
        <f t="shared" si="97"/>
        <v>0</v>
      </c>
      <c r="L429" s="511">
        <f t="shared" si="97"/>
        <v>21203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4" t="str">
        <f>$B$7</f>
        <v>ОТЧЕТНИ ДАННИ ПО ЕБК ЗА СМЕТКИТЕ ЗА СРЕДСТВАТА ОТ ЕВРОПЕЙСКИЯ СЪЮЗ - ДЕС</v>
      </c>
      <c r="C433" s="1745"/>
      <c r="D433" s="174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1493</v>
      </c>
      <c r="F434" s="405" t="s">
        <v>1439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8">
        <f>$B$9</f>
        <v>0</v>
      </c>
      <c r="C435" s="1739"/>
      <c r="D435" s="1740"/>
      <c r="E435" s="115">
        <f>$E$9</f>
        <v>43831</v>
      </c>
      <c r="F435" s="406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1" t="str">
        <f>$B$12</f>
        <v>Момчилград</v>
      </c>
      <c r="C438" s="1742"/>
      <c r="D438" s="1743"/>
      <c r="E438" s="409" t="s">
        <v>1494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1495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1077</v>
      </c>
      <c r="I441" s="244"/>
      <c r="J441" s="244"/>
      <c r="K441" s="244"/>
      <c r="L441" s="1337" t="s">
        <v>1077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874</v>
      </c>
      <c r="F442" s="1776"/>
      <c r="G442" s="1776"/>
      <c r="H442" s="1777"/>
      <c r="I442" s="521" t="s">
        <v>875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1489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1490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1491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1492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ДЕС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1493</v>
      </c>
      <c r="F450" s="405" t="s">
        <v>1439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8">
        <f>$B$9</f>
        <v>0</v>
      </c>
      <c r="C451" s="1739"/>
      <c r="D451" s="1740"/>
      <c r="E451" s="115">
        <f>$E$9</f>
        <v>43831</v>
      </c>
      <c r="F451" s="406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1" t="str">
        <f>$B$12</f>
        <v>Момчилград</v>
      </c>
      <c r="C454" s="1742"/>
      <c r="D454" s="1743"/>
      <c r="E454" s="409" t="s">
        <v>1494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1495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1077</v>
      </c>
      <c r="I457" s="244"/>
      <c r="J457" s="244"/>
      <c r="K457" s="244"/>
      <c r="L457" s="1337" t="s">
        <v>1077</v>
      </c>
      <c r="M457" s="7">
        <v>1</v>
      </c>
      <c r="N457" s="517"/>
    </row>
    <row r="458" spans="1:14" ht="22.5" customHeight="1">
      <c r="A458" s="23"/>
      <c r="B458" s="560" t="s">
        <v>1532</v>
      </c>
      <c r="C458" s="561"/>
      <c r="D458" s="562"/>
      <c r="E458" s="1791" t="s">
        <v>876</v>
      </c>
      <c r="F458" s="1792"/>
      <c r="G458" s="1792"/>
      <c r="H458" s="1793"/>
      <c r="I458" s="563" t="s">
        <v>877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488</v>
      </c>
      <c r="C459" s="567" t="s">
        <v>1078</v>
      </c>
      <c r="D459" s="568" t="s">
        <v>891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909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982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898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983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984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5" t="s">
        <v>985</v>
      </c>
      <c r="D465" s="172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986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987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5" t="s">
        <v>807</v>
      </c>
      <c r="D468" s="172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808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809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988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989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990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991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992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1383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1384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6" t="s">
        <v>1385</v>
      </c>
      <c r="D478" s="172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1386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1387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8" t="s">
        <v>1533</v>
      </c>
      <c r="D481" s="172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1388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1389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1390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1391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1392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1393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1394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1831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1534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1535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1536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1537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1664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1832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1833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1538</v>
      </c>
      <c r="D497" s="172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1834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1835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1836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449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450</v>
      </c>
      <c r="D502" s="1729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2" t="s">
        <v>1539</v>
      </c>
      <c r="D503" s="1732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451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452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453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454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455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456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457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458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8" t="s">
        <v>459</v>
      </c>
      <c r="D512" s="172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460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461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462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8" t="s">
        <v>463</v>
      </c>
      <c r="D516" s="172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464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465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466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1084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8" t="s">
        <v>1540</v>
      </c>
      <c r="D521" s="173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1837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1838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1541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1842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1843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1542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1839</v>
      </c>
      <c r="E528" s="1347">
        <f t="shared" si="121"/>
        <v>0</v>
      </c>
      <c r="F528" s="1618">
        <v>0</v>
      </c>
      <c r="G528" s="1619">
        <v>0</v>
      </c>
      <c r="H528" s="584">
        <v>0</v>
      </c>
      <c r="I528" s="1618">
        <v>0</v>
      </c>
      <c r="J528" s="1619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1840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1841</v>
      </c>
      <c r="E530" s="1348">
        <f t="shared" si="121"/>
        <v>0</v>
      </c>
      <c r="F530" s="1618">
        <v>0</v>
      </c>
      <c r="G530" s="1619">
        <v>0</v>
      </c>
      <c r="H530" s="596">
        <v>0</v>
      </c>
      <c r="I530" s="1618">
        <v>0</v>
      </c>
      <c r="J530" s="1619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6" t="s">
        <v>1854</v>
      </c>
      <c r="D531" s="173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1409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1410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920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8" t="s">
        <v>1543</v>
      </c>
      <c r="D535" s="1728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4" t="s">
        <v>1544</v>
      </c>
      <c r="D536" s="173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1087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1088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1089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1090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3" t="s">
        <v>1545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1091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1092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8" t="s">
        <v>1546</v>
      </c>
      <c r="D544" s="172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1411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1093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1412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1413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1094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1418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1419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1420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1421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1422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1423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1424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1425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1547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1548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1549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1550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1551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1552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1553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1554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3" t="s">
        <v>1555</v>
      </c>
      <c r="D566" s="1733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1426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1427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1468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1469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1428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1429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1430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1431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1470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1471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1432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1433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1434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1435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1556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1557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1558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1559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1436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3" t="s">
        <v>1560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1561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1562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1563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1564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3" t="s">
        <v>1437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1414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1415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1416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1417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1438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1511</v>
      </c>
      <c r="C597" s="659" t="s">
        <v>955</v>
      </c>
      <c r="D597" s="660" t="s">
        <v>1565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1480</v>
      </c>
      <c r="G600" s="1712" t="s">
        <v>882</v>
      </c>
      <c r="H600" s="1713"/>
      <c r="I600" s="1713"/>
      <c r="J600" s="171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5" t="s">
        <v>1481</v>
      </c>
      <c r="H601" s="1715"/>
      <c r="I601" s="1715"/>
      <c r="J601" s="171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1482</v>
      </c>
      <c r="D603" s="1621" t="s">
        <v>2075</v>
      </c>
      <c r="E603" s="669"/>
      <c r="F603" s="218" t="s">
        <v>1483</v>
      </c>
      <c r="G603" s="1720" t="s">
        <v>883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1484</v>
      </c>
      <c r="C604" s="1717"/>
      <c r="D604" s="670" t="s">
        <v>1485</v>
      </c>
      <c r="E604" s="671"/>
      <c r="F604" s="672"/>
      <c r="G604" s="1715" t="s">
        <v>1481</v>
      </c>
      <c r="H604" s="1715"/>
      <c r="I604" s="1715"/>
      <c r="J604" s="1715"/>
      <c r="K604" s="103"/>
      <c r="L604" s="228"/>
      <c r="M604" s="7">
        <v>1</v>
      </c>
      <c r="N604" s="517"/>
    </row>
    <row r="605" spans="1:14" ht="24.75" customHeight="1">
      <c r="A605" s="36"/>
      <c r="B605" s="1718">
        <v>44022</v>
      </c>
      <c r="C605" s="1719"/>
      <c r="D605" s="673" t="s">
        <v>1486</v>
      </c>
      <c r="E605" s="1622"/>
      <c r="F605" s="674"/>
      <c r="G605" s="675" t="s">
        <v>1487</v>
      </c>
      <c r="H605" s="1703"/>
      <c r="I605" s="1704"/>
      <c r="J605" s="170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1488</v>
      </c>
      <c r="H607" s="1703"/>
      <c r="I607" s="1704"/>
      <c r="J607" s="1705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4" t="str">
        <f>$B$7</f>
        <v>ОТЧЕТНИ ДАННИ ПО ЕБК ЗА СМЕТКИТЕ ЗА СРЕДСТВАТА ОТ ЕВРОПЕЙСКИЯ СЪЮЗ - ДЕС</v>
      </c>
      <c r="C613" s="1795"/>
      <c r="D613" s="1795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1076</v>
      </c>
      <c r="F614" s="405" t="s">
        <v>1439</v>
      </c>
      <c r="G614" s="237"/>
      <c r="H614" s="1322" t="s">
        <v>116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38">
        <f>$B$9</f>
        <v>0</v>
      </c>
      <c r="C615" s="1739"/>
      <c r="D615" s="1740"/>
      <c r="E615" s="115">
        <f>$E$9</f>
        <v>43831</v>
      </c>
      <c r="F615" s="226">
        <f>$F$9</f>
        <v>44012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6" t="str">
        <f>$B$12</f>
        <v>Момчилград</v>
      </c>
      <c r="C618" s="1797"/>
      <c r="D618" s="1798"/>
      <c r="E618" s="409" t="s">
        <v>1494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1495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1077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926</v>
      </c>
      <c r="E622" s="1775" t="s">
        <v>865</v>
      </c>
      <c r="F622" s="1776"/>
      <c r="G622" s="1776"/>
      <c r="H622" s="1777"/>
      <c r="I622" s="1781" t="s">
        <v>866</v>
      </c>
      <c r="J622" s="1782"/>
      <c r="K622" s="1782"/>
      <c r="L622" s="1783"/>
      <c r="M622" s="7">
        <f>(IF($E744&lt;&gt;0,$M$2,IF($L744&lt;&gt;0,$M$2,"")))</f>
        <v>1</v>
      </c>
    </row>
    <row r="623" spans="2:13" ht="54.75" customHeight="1" thickBot="1">
      <c r="B623" s="250" t="s">
        <v>488</v>
      </c>
      <c r="C623" s="251" t="s">
        <v>1078</v>
      </c>
      <c r="D623" s="252" t="s">
        <v>927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957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4468</v>
      </c>
      <c r="D626" s="1418" t="s">
        <v>1396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40">
        <f>+C626</f>
        <v>4468</v>
      </c>
      <c r="D627" s="1412" t="s">
        <v>444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928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9" t="s">
        <v>958</v>
      </c>
      <c r="D629" s="1770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959</v>
      </c>
      <c r="E630" s="281">
        <f>F630+G630+H630</f>
        <v>0</v>
      </c>
      <c r="F630" s="152"/>
      <c r="G630" s="153"/>
      <c r="H630" s="1378"/>
      <c r="I630" s="152"/>
      <c r="J630" s="153">
        <v>246</v>
      </c>
      <c r="K630" s="1378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960</v>
      </c>
      <c r="E631" s="287">
        <f>F631+G631+H631</f>
        <v>5181</v>
      </c>
      <c r="F631" s="173"/>
      <c r="G631" s="174">
        <v>5181</v>
      </c>
      <c r="H631" s="1381"/>
      <c r="I631" s="173"/>
      <c r="J631" s="174">
        <v>1082</v>
      </c>
      <c r="K631" s="1381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87" t="s">
        <v>961</v>
      </c>
      <c r="D632" s="178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962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963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1207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1208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1209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9" t="s">
        <v>1735</v>
      </c>
      <c r="D638" s="1790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1736</v>
      </c>
      <c r="E639" s="281">
        <f aca="true" t="shared" si="138" ref="E639:E646">F639+G639+H639</f>
        <v>1036</v>
      </c>
      <c r="F639" s="152"/>
      <c r="G639" s="153">
        <v>1036</v>
      </c>
      <c r="H639" s="1378"/>
      <c r="I639" s="152"/>
      <c r="J639" s="153">
        <v>245</v>
      </c>
      <c r="K639" s="1378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1513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1475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1737</v>
      </c>
      <c r="E642" s="295">
        <f t="shared" si="138"/>
        <v>415</v>
      </c>
      <c r="F642" s="158"/>
      <c r="G642" s="159">
        <v>415</v>
      </c>
      <c r="H642" s="1380"/>
      <c r="I642" s="158"/>
      <c r="J642" s="159">
        <v>99</v>
      </c>
      <c r="K642" s="1380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1738</v>
      </c>
      <c r="E643" s="295">
        <f t="shared" si="138"/>
        <v>259</v>
      </c>
      <c r="F643" s="158"/>
      <c r="G643" s="159">
        <v>259</v>
      </c>
      <c r="H643" s="1380"/>
      <c r="I643" s="158"/>
      <c r="J643" s="159">
        <v>61</v>
      </c>
      <c r="K643" s="1380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1477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1739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73" t="s">
        <v>1740</v>
      </c>
      <c r="D646" s="1774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7" t="s">
        <v>1741</v>
      </c>
      <c r="D647" s="1788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19470</v>
      </c>
      <c r="K647" s="276">
        <f t="shared" si="140"/>
        <v>0</v>
      </c>
      <c r="L647" s="310">
        <f t="shared" si="140"/>
        <v>19470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1742</v>
      </c>
      <c r="E648" s="281">
        <f aca="true" t="shared" si="141" ref="E648:E664">F648+G648+H648</f>
        <v>1404</v>
      </c>
      <c r="F648" s="152"/>
      <c r="G648" s="153">
        <v>1404</v>
      </c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1743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1744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1745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1746</v>
      </c>
      <c r="E652" s="295">
        <f t="shared" si="141"/>
        <v>4994</v>
      </c>
      <c r="F652" s="158"/>
      <c r="G652" s="159">
        <v>4994</v>
      </c>
      <c r="H652" s="1380"/>
      <c r="I652" s="158"/>
      <c r="J652" s="159"/>
      <c r="K652" s="138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1747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1748</v>
      </c>
      <c r="E654" s="320">
        <f t="shared" si="141"/>
        <v>65390</v>
      </c>
      <c r="F654" s="453"/>
      <c r="G654" s="454">
        <v>65390</v>
      </c>
      <c r="H654" s="1388"/>
      <c r="I654" s="453"/>
      <c r="J654" s="454">
        <v>19470</v>
      </c>
      <c r="K654" s="1388"/>
      <c r="L654" s="320">
        <f t="shared" si="142"/>
        <v>19470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1749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1750</v>
      </c>
      <c r="E656" s="320">
        <f t="shared" si="141"/>
        <v>839</v>
      </c>
      <c r="F656" s="453"/>
      <c r="G656" s="454">
        <v>839</v>
      </c>
      <c r="H656" s="1388"/>
      <c r="I656" s="453"/>
      <c r="J656" s="454"/>
      <c r="K656" s="1388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1751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1478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1752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1405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1753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1514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1846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1754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7" t="s">
        <v>1813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1515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1516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1517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7" t="s">
        <v>936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1755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1756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1757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1758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1759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7" t="s">
        <v>1760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1847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1761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7" t="s">
        <v>1762</v>
      </c>
      <c r="D678" s="1751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0" t="s">
        <v>1763</v>
      </c>
      <c r="D679" s="1761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0" t="s">
        <v>1764</v>
      </c>
      <c r="D680" s="1761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0" t="s">
        <v>2021</v>
      </c>
      <c r="D681" s="1761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7" t="s">
        <v>1765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805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1766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1767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1768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1769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824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1770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1771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855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1772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929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1773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1774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2018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7" t="s">
        <v>1775</v>
      </c>
      <c r="D697" s="1751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7" t="s">
        <v>1776</v>
      </c>
      <c r="D698" s="1751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7" t="s">
        <v>1777</v>
      </c>
      <c r="D699" s="1751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7" t="s">
        <v>1778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1779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1780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1781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1782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1783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1784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7" t="s">
        <v>2022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1785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1786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1787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7" t="s">
        <v>2019</v>
      </c>
      <c r="D711" s="1751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7" t="s">
        <v>2020</v>
      </c>
      <c r="D712" s="1751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0" t="s">
        <v>1788</v>
      </c>
      <c r="D713" s="1761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7" t="s">
        <v>1814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1815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1816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5" t="s">
        <v>1789</v>
      </c>
      <c r="D717" s="1756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5" t="s">
        <v>1790</v>
      </c>
      <c r="D718" s="175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1791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1792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1230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1231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1232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1233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1234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5" t="s">
        <v>1235</v>
      </c>
      <c r="D726" s="175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1848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1236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5" t="s">
        <v>899</v>
      </c>
      <c r="D729" s="1756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7" t="s">
        <v>900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901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902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903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904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8" t="s">
        <v>1518</v>
      </c>
      <c r="D735" s="1759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905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906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907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0" t="s">
        <v>908</v>
      </c>
      <c r="D739" s="1751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908</v>
      </c>
      <c r="D740" s="1751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955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79518</v>
      </c>
      <c r="F744" s="395">
        <f t="shared" si="167"/>
        <v>0</v>
      </c>
      <c r="G744" s="396">
        <f t="shared" si="167"/>
        <v>79518</v>
      </c>
      <c r="H744" s="397">
        <f t="shared" si="167"/>
        <v>0</v>
      </c>
      <c r="I744" s="395">
        <f t="shared" si="167"/>
        <v>0</v>
      </c>
      <c r="J744" s="396">
        <f t="shared" si="167"/>
        <v>21203</v>
      </c>
      <c r="K744" s="397">
        <f t="shared" si="167"/>
        <v>0</v>
      </c>
      <c r="L744" s="394">
        <f t="shared" si="167"/>
        <v>21203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1662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40:D740"/>
    <mergeCell ref="C712:D712"/>
    <mergeCell ref="C713:D713"/>
    <mergeCell ref="C714:D714"/>
    <mergeCell ref="C717:D717"/>
    <mergeCell ref="C730:D730"/>
    <mergeCell ref="C735:D735"/>
    <mergeCell ref="C739:D739"/>
    <mergeCell ref="C729:D729"/>
    <mergeCell ref="C699:D699"/>
    <mergeCell ref="C700:D700"/>
    <mergeCell ref="C718:D718"/>
    <mergeCell ref="C726:D726"/>
    <mergeCell ref="C707:D707"/>
    <mergeCell ref="C711:D711"/>
    <mergeCell ref="C680:D680"/>
    <mergeCell ref="C681:D681"/>
    <mergeCell ref="B613:D613"/>
    <mergeCell ref="B615:D615"/>
    <mergeCell ref="B618:D618"/>
    <mergeCell ref="C632:D632"/>
    <mergeCell ref="C461:D461"/>
    <mergeCell ref="B449:D449"/>
    <mergeCell ref="C682:D682"/>
    <mergeCell ref="C697:D697"/>
    <mergeCell ref="C698:D698"/>
    <mergeCell ref="C665:D665"/>
    <mergeCell ref="C669:D669"/>
    <mergeCell ref="C675:D675"/>
    <mergeCell ref="C678:D678"/>
    <mergeCell ref="C679:D679"/>
    <mergeCell ref="C233:D233"/>
    <mergeCell ref="C646:D646"/>
    <mergeCell ref="C647:D647"/>
    <mergeCell ref="E622:H622"/>
    <mergeCell ref="I622:L622"/>
    <mergeCell ref="C629:D629"/>
    <mergeCell ref="C638:D638"/>
    <mergeCell ref="E442:H442"/>
    <mergeCell ref="E458:H458"/>
    <mergeCell ref="B454:D454"/>
    <mergeCell ref="E19:H19"/>
    <mergeCell ref="I19:L19"/>
    <mergeCell ref="E183:H183"/>
    <mergeCell ref="I183:L183"/>
    <mergeCell ref="E357:H357"/>
    <mergeCell ref="C39:D39"/>
    <mergeCell ref="C190:D190"/>
    <mergeCell ref="C196:D196"/>
    <mergeCell ref="C205:D205"/>
    <mergeCell ref="C227:D227"/>
    <mergeCell ref="B451:D451"/>
    <mergeCell ref="C591:D591"/>
    <mergeCell ref="C187:D187"/>
    <mergeCell ref="B176:D176"/>
    <mergeCell ref="B179:D179"/>
    <mergeCell ref="B174:D174"/>
    <mergeCell ref="C265:D265"/>
    <mergeCell ref="C204:D204"/>
    <mergeCell ref="C258:D258"/>
    <mergeCell ref="C236:D236"/>
    <mergeCell ref="C272:D272"/>
    <mergeCell ref="C275:D275"/>
    <mergeCell ref="C269:D269"/>
    <mergeCell ref="B7:D7"/>
    <mergeCell ref="B9:D9"/>
    <mergeCell ref="B12:D12"/>
    <mergeCell ref="C22:D22"/>
    <mergeCell ref="C28:D28"/>
    <mergeCell ref="C33:D33"/>
    <mergeCell ref="C223:D223"/>
    <mergeCell ref="C255:D255"/>
    <mergeCell ref="C270:D270"/>
    <mergeCell ref="C271:D271"/>
    <mergeCell ref="C276:D276"/>
    <mergeCell ref="C237:D237"/>
    <mergeCell ref="C238:D238"/>
    <mergeCell ref="C239:D239"/>
    <mergeCell ref="C240:D240"/>
    <mergeCell ref="C256:D256"/>
    <mergeCell ref="C257:D257"/>
    <mergeCell ref="C297:D297"/>
    <mergeCell ref="B306:D306"/>
    <mergeCell ref="B308:D308"/>
    <mergeCell ref="B311:D311"/>
    <mergeCell ref="C284:D284"/>
    <mergeCell ref="C287:D287"/>
    <mergeCell ref="C288:D288"/>
    <mergeCell ref="C293:D293"/>
    <mergeCell ref="B344:D344"/>
    <mergeCell ref="C375:D375"/>
    <mergeCell ref="C383:D383"/>
    <mergeCell ref="B353:D353"/>
    <mergeCell ref="C361:D361"/>
    <mergeCell ref="B348:D348"/>
    <mergeCell ref="B350:D350"/>
    <mergeCell ref="B435:D435"/>
    <mergeCell ref="B438:D438"/>
    <mergeCell ref="C425:D425"/>
    <mergeCell ref="C422:D422"/>
    <mergeCell ref="C423:D423"/>
    <mergeCell ref="C426:D426"/>
    <mergeCell ref="B433:D433"/>
    <mergeCell ref="C544:D544"/>
    <mergeCell ref="C566:D566"/>
    <mergeCell ref="C586:D586"/>
    <mergeCell ref="C396:D396"/>
    <mergeCell ref="C402:D402"/>
    <mergeCell ref="C406:D406"/>
    <mergeCell ref="C409:D409"/>
    <mergeCell ref="C399:D399"/>
    <mergeCell ref="C412:D412"/>
    <mergeCell ref="C424:D424"/>
    <mergeCell ref="C512:D512"/>
    <mergeCell ref="C497:D497"/>
    <mergeCell ref="C503:D503"/>
    <mergeCell ref="C541:D541"/>
    <mergeCell ref="C535:D535"/>
    <mergeCell ref="C536:D536"/>
    <mergeCell ref="C516:D516"/>
    <mergeCell ref="C521:D521"/>
    <mergeCell ref="C531:D53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1398</v>
      </c>
      <c r="B1" s="1444" t="s">
        <v>1402</v>
      </c>
      <c r="C1" s="1443"/>
    </row>
    <row r="2" spans="1:3" ht="31.5" customHeight="1">
      <c r="A2" s="1446">
        <v>0</v>
      </c>
      <c r="B2" s="1447" t="s">
        <v>74</v>
      </c>
      <c r="C2" s="1448" t="s">
        <v>2023</v>
      </c>
    </row>
    <row r="3" spans="1:3" ht="35.25" customHeight="1">
      <c r="A3" s="1446">
        <v>33</v>
      </c>
      <c r="B3" s="1447" t="s">
        <v>75</v>
      </c>
      <c r="C3" s="1449" t="s">
        <v>2024</v>
      </c>
    </row>
    <row r="4" spans="1:3" ht="35.25" customHeight="1">
      <c r="A4" s="1446">
        <v>42</v>
      </c>
      <c r="B4" s="1447" t="s">
        <v>76</v>
      </c>
      <c r="C4" s="1450" t="s">
        <v>2025</v>
      </c>
    </row>
    <row r="5" spans="1:3" ht="19.5">
      <c r="A5" s="1446">
        <v>96</v>
      </c>
      <c r="B5" s="1447" t="s">
        <v>77</v>
      </c>
      <c r="C5" s="1450" t="s">
        <v>2026</v>
      </c>
    </row>
    <row r="6" spans="1:3" ht="19.5">
      <c r="A6" s="1446">
        <v>97</v>
      </c>
      <c r="B6" s="1447" t="s">
        <v>78</v>
      </c>
      <c r="C6" s="1450" t="s">
        <v>2027</v>
      </c>
    </row>
    <row r="7" spans="1:3" ht="19.5">
      <c r="A7" s="1446">
        <v>98</v>
      </c>
      <c r="B7" s="1447" t="s">
        <v>79</v>
      </c>
      <c r="C7" s="1450" t="s">
        <v>2028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1398</v>
      </c>
      <c r="B10" s="1558" t="s">
        <v>1401</v>
      </c>
      <c r="C10" s="1557"/>
    </row>
    <row r="11" spans="1:3" ht="14.25">
      <c r="A11" s="1559"/>
      <c r="B11" s="1560" t="s">
        <v>1917</v>
      </c>
      <c r="C11" s="1559"/>
    </row>
    <row r="12" spans="1:3" ht="15.75">
      <c r="A12" s="1454">
        <v>1101</v>
      </c>
      <c r="B12" s="1455" t="s">
        <v>1918</v>
      </c>
      <c r="C12" s="1454">
        <v>1101</v>
      </c>
    </row>
    <row r="13" spans="1:3" ht="15.75">
      <c r="A13" s="1454">
        <v>1103</v>
      </c>
      <c r="B13" s="1456" t="s">
        <v>1919</v>
      </c>
      <c r="C13" s="1454">
        <v>1103</v>
      </c>
    </row>
    <row r="14" spans="1:3" ht="15.75">
      <c r="A14" s="1454">
        <v>1104</v>
      </c>
      <c r="B14" s="1457" t="s">
        <v>1920</v>
      </c>
      <c r="C14" s="1454">
        <v>1104</v>
      </c>
    </row>
    <row r="15" spans="1:3" ht="15.75">
      <c r="A15" s="1454">
        <v>1105</v>
      </c>
      <c r="B15" s="1457" t="s">
        <v>1921</v>
      </c>
      <c r="C15" s="1454">
        <v>1105</v>
      </c>
    </row>
    <row r="16" spans="1:3" ht="15.75">
      <c r="A16" s="1454">
        <v>1106</v>
      </c>
      <c r="B16" s="1457" t="s">
        <v>993</v>
      </c>
      <c r="C16" s="1454">
        <v>1106</v>
      </c>
    </row>
    <row r="17" spans="1:3" ht="15.75">
      <c r="A17" s="1454">
        <v>1107</v>
      </c>
      <c r="B17" s="1457" t="s">
        <v>994</v>
      </c>
      <c r="C17" s="1454">
        <v>1107</v>
      </c>
    </row>
    <row r="18" spans="1:3" ht="15.75">
      <c r="A18" s="1454">
        <v>1108</v>
      </c>
      <c r="B18" s="1457" t="s">
        <v>995</v>
      </c>
      <c r="C18" s="1454">
        <v>1108</v>
      </c>
    </row>
    <row r="19" spans="1:3" ht="15.75">
      <c r="A19" s="1454">
        <v>1111</v>
      </c>
      <c r="B19" s="1458" t="s">
        <v>996</v>
      </c>
      <c r="C19" s="1454">
        <v>1111</v>
      </c>
    </row>
    <row r="20" spans="1:3" ht="15.75">
      <c r="A20" s="1454">
        <v>1115</v>
      </c>
      <c r="B20" s="1458" t="s">
        <v>997</v>
      </c>
      <c r="C20" s="1454">
        <v>1115</v>
      </c>
    </row>
    <row r="21" spans="1:3" ht="15.75">
      <c r="A21" s="1454">
        <v>1116</v>
      </c>
      <c r="B21" s="1458" t="s">
        <v>998</v>
      </c>
      <c r="C21" s="1454">
        <v>1116</v>
      </c>
    </row>
    <row r="22" spans="1:3" ht="15.75">
      <c r="A22" s="1454">
        <v>1117</v>
      </c>
      <c r="B22" s="1458" t="s">
        <v>999</v>
      </c>
      <c r="C22" s="1454">
        <v>1117</v>
      </c>
    </row>
    <row r="23" spans="1:3" ht="15.75">
      <c r="A23" s="1454">
        <v>1121</v>
      </c>
      <c r="B23" s="1457" t="s">
        <v>1000</v>
      </c>
      <c r="C23" s="1454">
        <v>1121</v>
      </c>
    </row>
    <row r="24" spans="1:3" ht="15.75">
      <c r="A24" s="1454">
        <v>1122</v>
      </c>
      <c r="B24" s="1457" t="s">
        <v>1001</v>
      </c>
      <c r="C24" s="1454">
        <v>1122</v>
      </c>
    </row>
    <row r="25" spans="1:3" ht="15.75">
      <c r="A25" s="1454">
        <v>1123</v>
      </c>
      <c r="B25" s="1457" t="s">
        <v>1002</v>
      </c>
      <c r="C25" s="1454">
        <v>1123</v>
      </c>
    </row>
    <row r="26" spans="1:3" ht="15.75">
      <c r="A26" s="1454">
        <v>1125</v>
      </c>
      <c r="B26" s="1459" t="s">
        <v>1003</v>
      </c>
      <c r="C26" s="1454">
        <v>1125</v>
      </c>
    </row>
    <row r="27" spans="1:3" ht="15.75">
      <c r="A27" s="1454">
        <v>1128</v>
      </c>
      <c r="B27" s="1457" t="s">
        <v>1004</v>
      </c>
      <c r="C27" s="1454">
        <v>1128</v>
      </c>
    </row>
    <row r="28" spans="1:3" ht="15.75">
      <c r="A28" s="1454">
        <v>1139</v>
      </c>
      <c r="B28" s="1460" t="s">
        <v>1005</v>
      </c>
      <c r="C28" s="1454">
        <v>1139</v>
      </c>
    </row>
    <row r="29" spans="1:3" ht="15.75">
      <c r="A29" s="1454">
        <v>1141</v>
      </c>
      <c r="B29" s="1458" t="s">
        <v>1006</v>
      </c>
      <c r="C29" s="1454">
        <v>1141</v>
      </c>
    </row>
    <row r="30" spans="1:3" ht="15.75">
      <c r="A30" s="1454">
        <v>1142</v>
      </c>
      <c r="B30" s="1457" t="s">
        <v>1007</v>
      </c>
      <c r="C30" s="1454">
        <v>1142</v>
      </c>
    </row>
    <row r="31" spans="1:3" ht="15.75">
      <c r="A31" s="1454">
        <v>1143</v>
      </c>
      <c r="B31" s="1458" t="s">
        <v>1008</v>
      </c>
      <c r="C31" s="1454">
        <v>1143</v>
      </c>
    </row>
    <row r="32" spans="1:3" ht="15.75">
      <c r="A32" s="1454">
        <v>1144</v>
      </c>
      <c r="B32" s="1458" t="s">
        <v>1009</v>
      </c>
      <c r="C32" s="1454">
        <v>1144</v>
      </c>
    </row>
    <row r="33" spans="1:3" ht="15.75">
      <c r="A33" s="1454">
        <v>1145</v>
      </c>
      <c r="B33" s="1457" t="s">
        <v>1010</v>
      </c>
      <c r="C33" s="1454">
        <v>1145</v>
      </c>
    </row>
    <row r="34" spans="1:3" ht="15.75">
      <c r="A34" s="1454">
        <v>1146</v>
      </c>
      <c r="B34" s="1458" t="s">
        <v>1011</v>
      </c>
      <c r="C34" s="1454">
        <v>1146</v>
      </c>
    </row>
    <row r="35" spans="1:3" ht="15.75">
      <c r="A35" s="1454">
        <v>1147</v>
      </c>
      <c r="B35" s="1458" t="s">
        <v>1012</v>
      </c>
      <c r="C35" s="1454">
        <v>1147</v>
      </c>
    </row>
    <row r="36" spans="1:3" ht="15.75">
      <c r="A36" s="1454">
        <v>1148</v>
      </c>
      <c r="B36" s="1458" t="s">
        <v>1013</v>
      </c>
      <c r="C36" s="1454">
        <v>1148</v>
      </c>
    </row>
    <row r="37" spans="1:3" ht="15.75">
      <c r="A37" s="1454">
        <v>1149</v>
      </c>
      <c r="B37" s="1458" t="s">
        <v>1014</v>
      </c>
      <c r="C37" s="1454">
        <v>1149</v>
      </c>
    </row>
    <row r="38" spans="1:3" ht="15.75">
      <c r="A38" s="1454">
        <v>1151</v>
      </c>
      <c r="B38" s="1458" t="s">
        <v>1015</v>
      </c>
      <c r="C38" s="1454">
        <v>1151</v>
      </c>
    </row>
    <row r="39" spans="1:3" ht="15.75">
      <c r="A39" s="1454">
        <v>1158</v>
      </c>
      <c r="B39" s="1457" t="s">
        <v>1016</v>
      </c>
      <c r="C39" s="1454">
        <v>1158</v>
      </c>
    </row>
    <row r="40" spans="1:3" ht="15.75">
      <c r="A40" s="1454">
        <v>1161</v>
      </c>
      <c r="B40" s="1457" t="s">
        <v>1017</v>
      </c>
      <c r="C40" s="1454">
        <v>1161</v>
      </c>
    </row>
    <row r="41" spans="1:3" ht="15.75">
      <c r="A41" s="1454">
        <v>1162</v>
      </c>
      <c r="B41" s="1457" t="s">
        <v>1018</v>
      </c>
      <c r="C41" s="1454">
        <v>1162</v>
      </c>
    </row>
    <row r="42" spans="1:3" ht="15.75">
      <c r="A42" s="1454">
        <v>1163</v>
      </c>
      <c r="B42" s="1457" t="s">
        <v>1019</v>
      </c>
      <c r="C42" s="1454">
        <v>1163</v>
      </c>
    </row>
    <row r="43" spans="1:3" ht="15.75">
      <c r="A43" s="1454">
        <v>1168</v>
      </c>
      <c r="B43" s="1457" t="s">
        <v>1020</v>
      </c>
      <c r="C43" s="1454">
        <v>1168</v>
      </c>
    </row>
    <row r="44" spans="1:3" ht="15.75">
      <c r="A44" s="1454">
        <v>1179</v>
      </c>
      <c r="B44" s="1458" t="s">
        <v>1021</v>
      </c>
      <c r="C44" s="1454">
        <v>1179</v>
      </c>
    </row>
    <row r="45" spans="1:3" ht="15.75">
      <c r="A45" s="1454">
        <v>2201</v>
      </c>
      <c r="B45" s="1458" t="s">
        <v>1022</v>
      </c>
      <c r="C45" s="1454">
        <v>2201</v>
      </c>
    </row>
    <row r="46" spans="1:3" ht="15.75">
      <c r="A46" s="1454">
        <v>2205</v>
      </c>
      <c r="B46" s="1457" t="s">
        <v>1023</v>
      </c>
      <c r="C46" s="1454">
        <v>2205</v>
      </c>
    </row>
    <row r="47" spans="1:3" ht="15.75">
      <c r="A47" s="1454">
        <v>2206</v>
      </c>
      <c r="B47" s="1460" t="s">
        <v>1024</v>
      </c>
      <c r="C47" s="1454">
        <v>2206</v>
      </c>
    </row>
    <row r="48" spans="1:3" ht="15.75">
      <c r="A48" s="1454">
        <v>2215</v>
      </c>
      <c r="B48" s="1457" t="s">
        <v>1025</v>
      </c>
      <c r="C48" s="1454">
        <v>2215</v>
      </c>
    </row>
    <row r="49" spans="1:3" ht="15.75">
      <c r="A49" s="1454">
        <v>2218</v>
      </c>
      <c r="B49" s="1457" t="s">
        <v>1026</v>
      </c>
      <c r="C49" s="1454">
        <v>2218</v>
      </c>
    </row>
    <row r="50" spans="1:3" ht="15.75">
      <c r="A50" s="1454">
        <v>2219</v>
      </c>
      <c r="B50" s="1457" t="s">
        <v>1027</v>
      </c>
      <c r="C50" s="1454">
        <v>2219</v>
      </c>
    </row>
    <row r="51" spans="1:3" ht="15.75">
      <c r="A51" s="1454">
        <v>2221</v>
      </c>
      <c r="B51" s="1458" t="s">
        <v>1028</v>
      </c>
      <c r="C51" s="1454">
        <v>2221</v>
      </c>
    </row>
    <row r="52" spans="1:3" ht="15.75">
      <c r="A52" s="1454">
        <v>2222</v>
      </c>
      <c r="B52" s="1461" t="s">
        <v>1029</v>
      </c>
      <c r="C52" s="1454">
        <v>2222</v>
      </c>
    </row>
    <row r="53" spans="1:3" ht="15.75">
      <c r="A53" s="1454">
        <v>2223</v>
      </c>
      <c r="B53" s="1461" t="s">
        <v>818</v>
      </c>
      <c r="C53" s="1454">
        <v>2223</v>
      </c>
    </row>
    <row r="54" spans="1:3" ht="15.75">
      <c r="A54" s="1454">
        <v>2224</v>
      </c>
      <c r="B54" s="1460" t="s">
        <v>1030</v>
      </c>
      <c r="C54" s="1454">
        <v>2224</v>
      </c>
    </row>
    <row r="55" spans="1:3" ht="15.75">
      <c r="A55" s="1454">
        <v>2225</v>
      </c>
      <c r="B55" s="1457" t="s">
        <v>1031</v>
      </c>
      <c r="C55" s="1454">
        <v>2225</v>
      </c>
    </row>
    <row r="56" spans="1:3" ht="15.75">
      <c r="A56" s="1454">
        <v>2228</v>
      </c>
      <c r="B56" s="1457" t="s">
        <v>1032</v>
      </c>
      <c r="C56" s="1454">
        <v>2228</v>
      </c>
    </row>
    <row r="57" spans="1:3" ht="15.75">
      <c r="A57" s="1454">
        <v>2239</v>
      </c>
      <c r="B57" s="1458" t="s">
        <v>1033</v>
      </c>
      <c r="C57" s="1454">
        <v>2239</v>
      </c>
    </row>
    <row r="58" spans="1:3" ht="15.75">
      <c r="A58" s="1454">
        <v>2241</v>
      </c>
      <c r="B58" s="1461" t="s">
        <v>1034</v>
      </c>
      <c r="C58" s="1454">
        <v>2241</v>
      </c>
    </row>
    <row r="59" spans="1:3" ht="15.75">
      <c r="A59" s="1454">
        <v>2242</v>
      </c>
      <c r="B59" s="1461" t="s">
        <v>1035</v>
      </c>
      <c r="C59" s="1454">
        <v>2242</v>
      </c>
    </row>
    <row r="60" spans="1:3" ht="15.75">
      <c r="A60" s="1454">
        <v>2243</v>
      </c>
      <c r="B60" s="1461" t="s">
        <v>1036</v>
      </c>
      <c r="C60" s="1454">
        <v>2243</v>
      </c>
    </row>
    <row r="61" spans="1:3" ht="15.75">
      <c r="A61" s="1454">
        <v>2244</v>
      </c>
      <c r="B61" s="1461" t="s">
        <v>1037</v>
      </c>
      <c r="C61" s="1454">
        <v>2244</v>
      </c>
    </row>
    <row r="62" spans="1:3" ht="15.75">
      <c r="A62" s="1454">
        <v>2245</v>
      </c>
      <c r="B62" s="1462" t="s">
        <v>1038</v>
      </c>
      <c r="C62" s="1454">
        <v>2245</v>
      </c>
    </row>
    <row r="63" spans="1:3" ht="15.75">
      <c r="A63" s="1454">
        <v>2246</v>
      </c>
      <c r="B63" s="1461" t="s">
        <v>1039</v>
      </c>
      <c r="C63" s="1454">
        <v>2246</v>
      </c>
    </row>
    <row r="64" spans="1:3" ht="15.75">
      <c r="A64" s="1454">
        <v>2247</v>
      </c>
      <c r="B64" s="1461" t="s">
        <v>1040</v>
      </c>
      <c r="C64" s="1454">
        <v>2247</v>
      </c>
    </row>
    <row r="65" spans="1:3" ht="15.75">
      <c r="A65" s="1454">
        <v>2248</v>
      </c>
      <c r="B65" s="1461" t="s">
        <v>1041</v>
      </c>
      <c r="C65" s="1454">
        <v>2248</v>
      </c>
    </row>
    <row r="66" spans="1:3" ht="15.75">
      <c r="A66" s="1454">
        <v>2249</v>
      </c>
      <c r="B66" s="1461" t="s">
        <v>1042</v>
      </c>
      <c r="C66" s="1454">
        <v>2249</v>
      </c>
    </row>
    <row r="67" spans="1:3" ht="15.75">
      <c r="A67" s="1454">
        <v>2258</v>
      </c>
      <c r="B67" s="1457" t="s">
        <v>1043</v>
      </c>
      <c r="C67" s="1454">
        <v>2258</v>
      </c>
    </row>
    <row r="68" spans="1:3" ht="15.75">
      <c r="A68" s="1454">
        <v>2259</v>
      </c>
      <c r="B68" s="1460" t="s">
        <v>1044</v>
      </c>
      <c r="C68" s="1454">
        <v>2259</v>
      </c>
    </row>
    <row r="69" spans="1:3" ht="15.75">
      <c r="A69" s="1454">
        <v>2261</v>
      </c>
      <c r="B69" s="1458" t="s">
        <v>1045</v>
      </c>
      <c r="C69" s="1454">
        <v>2261</v>
      </c>
    </row>
    <row r="70" spans="1:3" ht="15.75">
      <c r="A70" s="1454">
        <v>2268</v>
      </c>
      <c r="B70" s="1457" t="s">
        <v>1046</v>
      </c>
      <c r="C70" s="1454">
        <v>2268</v>
      </c>
    </row>
    <row r="71" spans="1:3" ht="15.75">
      <c r="A71" s="1454">
        <v>2279</v>
      </c>
      <c r="B71" s="1458" t="s">
        <v>1047</v>
      </c>
      <c r="C71" s="1454">
        <v>2279</v>
      </c>
    </row>
    <row r="72" spans="1:3" ht="15.75">
      <c r="A72" s="1454">
        <v>2281</v>
      </c>
      <c r="B72" s="1460" t="s">
        <v>1048</v>
      </c>
      <c r="C72" s="1454">
        <v>2281</v>
      </c>
    </row>
    <row r="73" spans="1:3" ht="15.75">
      <c r="A73" s="1454">
        <v>2282</v>
      </c>
      <c r="B73" s="1460" t="s">
        <v>1049</v>
      </c>
      <c r="C73" s="1454">
        <v>2282</v>
      </c>
    </row>
    <row r="74" spans="1:3" ht="15.75">
      <c r="A74" s="1454">
        <v>2283</v>
      </c>
      <c r="B74" s="1460" t="s">
        <v>1050</v>
      </c>
      <c r="C74" s="1454">
        <v>2283</v>
      </c>
    </row>
    <row r="75" spans="1:3" ht="15.75">
      <c r="A75" s="1454">
        <v>2284</v>
      </c>
      <c r="B75" s="1460" t="s">
        <v>1051</v>
      </c>
      <c r="C75" s="1454">
        <v>2284</v>
      </c>
    </row>
    <row r="76" spans="1:3" ht="15.75">
      <c r="A76" s="1454">
        <v>2285</v>
      </c>
      <c r="B76" s="1460" t="s">
        <v>1052</v>
      </c>
      <c r="C76" s="1454">
        <v>2285</v>
      </c>
    </row>
    <row r="77" spans="1:3" ht="15.75">
      <c r="A77" s="1454">
        <v>2288</v>
      </c>
      <c r="B77" s="1460" t="s">
        <v>1053</v>
      </c>
      <c r="C77" s="1454">
        <v>2288</v>
      </c>
    </row>
    <row r="78" spans="1:3" ht="15.75">
      <c r="A78" s="1454">
        <v>2289</v>
      </c>
      <c r="B78" s="1460" t="s">
        <v>1054</v>
      </c>
      <c r="C78" s="1454">
        <v>2289</v>
      </c>
    </row>
    <row r="79" spans="1:3" ht="15.75">
      <c r="A79" s="1454">
        <v>3301</v>
      </c>
      <c r="B79" s="1457" t="s">
        <v>1055</v>
      </c>
      <c r="C79" s="1454">
        <v>3301</v>
      </c>
    </row>
    <row r="80" spans="1:3" ht="15.75">
      <c r="A80" s="1454">
        <v>3311</v>
      </c>
      <c r="B80" s="1457" t="s">
        <v>819</v>
      </c>
      <c r="C80" s="1454">
        <v>3311</v>
      </c>
    </row>
    <row r="81" spans="1:3" ht="15.75">
      <c r="A81" s="1454">
        <v>3312</v>
      </c>
      <c r="B81" s="1458" t="s">
        <v>820</v>
      </c>
      <c r="C81" s="1454">
        <v>3312</v>
      </c>
    </row>
    <row r="82" spans="1:3" ht="15.75">
      <c r="A82" s="1454">
        <v>3318</v>
      </c>
      <c r="B82" s="1460" t="s">
        <v>1056</v>
      </c>
      <c r="C82" s="1454">
        <v>3318</v>
      </c>
    </row>
    <row r="83" spans="1:3" ht="15.75">
      <c r="A83" s="1454">
        <v>3321</v>
      </c>
      <c r="B83" s="1457" t="s">
        <v>811</v>
      </c>
      <c r="C83" s="1454">
        <v>3321</v>
      </c>
    </row>
    <row r="84" spans="1:3" ht="15.75">
      <c r="A84" s="1454">
        <v>3322</v>
      </c>
      <c r="B84" s="1458" t="s">
        <v>812</v>
      </c>
      <c r="C84" s="1454">
        <v>3322</v>
      </c>
    </row>
    <row r="85" spans="1:3" ht="15.75">
      <c r="A85" s="1454">
        <v>3323</v>
      </c>
      <c r="B85" s="1460" t="s">
        <v>810</v>
      </c>
      <c r="C85" s="1454">
        <v>3323</v>
      </c>
    </row>
    <row r="86" spans="1:3" ht="15.75">
      <c r="A86" s="1454">
        <v>3324</v>
      </c>
      <c r="B86" s="1460" t="s">
        <v>1057</v>
      </c>
      <c r="C86" s="1454">
        <v>3324</v>
      </c>
    </row>
    <row r="87" spans="1:3" ht="15.75">
      <c r="A87" s="1454">
        <v>3325</v>
      </c>
      <c r="B87" s="1458" t="s">
        <v>813</v>
      </c>
      <c r="C87" s="1454">
        <v>3325</v>
      </c>
    </row>
    <row r="88" spans="1:3" ht="15.75">
      <c r="A88" s="1454">
        <v>3326</v>
      </c>
      <c r="B88" s="1457" t="s">
        <v>814</v>
      </c>
      <c r="C88" s="1454">
        <v>3326</v>
      </c>
    </row>
    <row r="89" spans="1:3" ht="15.75">
      <c r="A89" s="1454">
        <v>3327</v>
      </c>
      <c r="B89" s="1457" t="s">
        <v>815</v>
      </c>
      <c r="C89" s="1454">
        <v>3327</v>
      </c>
    </row>
    <row r="90" spans="1:3" ht="15.75">
      <c r="A90" s="1454">
        <v>3332</v>
      </c>
      <c r="B90" s="1457" t="s">
        <v>1058</v>
      </c>
      <c r="C90" s="1454">
        <v>3332</v>
      </c>
    </row>
    <row r="91" spans="1:3" ht="15.75">
      <c r="A91" s="1454">
        <v>3333</v>
      </c>
      <c r="B91" s="1458" t="s">
        <v>1059</v>
      </c>
      <c r="C91" s="1454">
        <v>3333</v>
      </c>
    </row>
    <row r="92" spans="1:3" ht="15.75">
      <c r="A92" s="1454">
        <v>3334</v>
      </c>
      <c r="B92" s="1458" t="s">
        <v>1136</v>
      </c>
      <c r="C92" s="1454">
        <v>3334</v>
      </c>
    </row>
    <row r="93" spans="1:3" ht="15.75">
      <c r="A93" s="1454">
        <v>3336</v>
      </c>
      <c r="B93" s="1458" t="s">
        <v>1137</v>
      </c>
      <c r="C93" s="1454">
        <v>3336</v>
      </c>
    </row>
    <row r="94" spans="1:3" ht="15.75">
      <c r="A94" s="1454">
        <v>3337</v>
      </c>
      <c r="B94" s="1457" t="s">
        <v>816</v>
      </c>
      <c r="C94" s="1454">
        <v>3337</v>
      </c>
    </row>
    <row r="95" spans="1:3" ht="15.75">
      <c r="A95" s="1454">
        <v>3338</v>
      </c>
      <c r="B95" s="1457" t="s">
        <v>817</v>
      </c>
      <c r="C95" s="1454">
        <v>3338</v>
      </c>
    </row>
    <row r="96" spans="1:3" ht="15.75">
      <c r="A96" s="1454">
        <v>3341</v>
      </c>
      <c r="B96" s="1458" t="s">
        <v>1138</v>
      </c>
      <c r="C96" s="1454">
        <v>3341</v>
      </c>
    </row>
    <row r="97" spans="1:3" ht="15.75">
      <c r="A97" s="1454">
        <v>3349</v>
      </c>
      <c r="B97" s="1458" t="s">
        <v>1060</v>
      </c>
      <c r="C97" s="1454">
        <v>3349</v>
      </c>
    </row>
    <row r="98" spans="1:3" ht="15.75">
      <c r="A98" s="1454">
        <v>3359</v>
      </c>
      <c r="B98" s="1458" t="s">
        <v>1061</v>
      </c>
      <c r="C98" s="1454">
        <v>3359</v>
      </c>
    </row>
    <row r="99" spans="1:3" ht="15.75">
      <c r="A99" s="1454">
        <v>3369</v>
      </c>
      <c r="B99" s="1458" t="s">
        <v>1062</v>
      </c>
      <c r="C99" s="1454">
        <v>3369</v>
      </c>
    </row>
    <row r="100" spans="1:3" ht="15.75">
      <c r="A100" s="1454">
        <v>3388</v>
      </c>
      <c r="B100" s="1457" t="s">
        <v>426</v>
      </c>
      <c r="C100" s="1454">
        <v>3388</v>
      </c>
    </row>
    <row r="101" spans="1:3" ht="15.75">
      <c r="A101" s="1454">
        <v>3389</v>
      </c>
      <c r="B101" s="1458" t="s">
        <v>427</v>
      </c>
      <c r="C101" s="1454">
        <v>3389</v>
      </c>
    </row>
    <row r="102" spans="1:3" ht="15.75">
      <c r="A102" s="1454">
        <v>4401</v>
      </c>
      <c r="B102" s="1457" t="s">
        <v>428</v>
      </c>
      <c r="C102" s="1454">
        <v>4401</v>
      </c>
    </row>
    <row r="103" spans="1:3" ht="15.75">
      <c r="A103" s="1454">
        <v>4412</v>
      </c>
      <c r="B103" s="1460" t="s">
        <v>429</v>
      </c>
      <c r="C103" s="1454">
        <v>4412</v>
      </c>
    </row>
    <row r="104" spans="1:3" ht="15.75">
      <c r="A104" s="1454">
        <v>4415</v>
      </c>
      <c r="B104" s="1458" t="s">
        <v>430</v>
      </c>
      <c r="C104" s="1454">
        <v>4415</v>
      </c>
    </row>
    <row r="105" spans="1:3" ht="15.75">
      <c r="A105" s="1454">
        <v>4418</v>
      </c>
      <c r="B105" s="1458" t="s">
        <v>431</v>
      </c>
      <c r="C105" s="1454">
        <v>4418</v>
      </c>
    </row>
    <row r="106" spans="1:3" ht="15.75">
      <c r="A106" s="1454">
        <v>4429</v>
      </c>
      <c r="B106" s="1457" t="s">
        <v>432</v>
      </c>
      <c r="C106" s="1454">
        <v>4429</v>
      </c>
    </row>
    <row r="107" spans="1:3" ht="15.75">
      <c r="A107" s="1454">
        <v>4431</v>
      </c>
      <c r="B107" s="1458" t="s">
        <v>821</v>
      </c>
      <c r="C107" s="1454">
        <v>4431</v>
      </c>
    </row>
    <row r="108" spans="1:3" ht="15.75">
      <c r="A108" s="1454">
        <v>4433</v>
      </c>
      <c r="B108" s="1458" t="s">
        <v>433</v>
      </c>
      <c r="C108" s="1454">
        <v>4433</v>
      </c>
    </row>
    <row r="109" spans="1:3" ht="15.75">
      <c r="A109" s="1454">
        <v>4436</v>
      </c>
      <c r="B109" s="1458" t="s">
        <v>434</v>
      </c>
      <c r="C109" s="1454">
        <v>4436</v>
      </c>
    </row>
    <row r="110" spans="1:3" ht="15.75">
      <c r="A110" s="1454">
        <v>4437</v>
      </c>
      <c r="B110" s="1459" t="s">
        <v>435</v>
      </c>
      <c r="C110" s="1454">
        <v>4437</v>
      </c>
    </row>
    <row r="111" spans="1:3" ht="15.75">
      <c r="A111" s="1454">
        <v>4448</v>
      </c>
      <c r="B111" s="1459" t="s">
        <v>849</v>
      </c>
      <c r="C111" s="1454">
        <v>4448</v>
      </c>
    </row>
    <row r="112" spans="1:3" ht="15.75">
      <c r="A112" s="1454">
        <v>4450</v>
      </c>
      <c r="B112" s="1458" t="s">
        <v>436</v>
      </c>
      <c r="C112" s="1454">
        <v>4450</v>
      </c>
    </row>
    <row r="113" spans="1:3" ht="15.75">
      <c r="A113" s="1454">
        <v>4451</v>
      </c>
      <c r="B113" s="1463" t="s">
        <v>437</v>
      </c>
      <c r="C113" s="1454">
        <v>4451</v>
      </c>
    </row>
    <row r="114" spans="1:3" ht="15.75">
      <c r="A114" s="1454">
        <v>4452</v>
      </c>
      <c r="B114" s="1463" t="s">
        <v>438</v>
      </c>
      <c r="C114" s="1454">
        <v>4452</v>
      </c>
    </row>
    <row r="115" spans="1:3" ht="15.75">
      <c r="A115" s="1454">
        <v>4453</v>
      </c>
      <c r="B115" s="1463" t="s">
        <v>439</v>
      </c>
      <c r="C115" s="1454">
        <v>4453</v>
      </c>
    </row>
    <row r="116" spans="1:3" ht="15.75">
      <c r="A116" s="1454">
        <v>4454</v>
      </c>
      <c r="B116" s="1464" t="s">
        <v>440</v>
      </c>
      <c r="C116" s="1454">
        <v>4454</v>
      </c>
    </row>
    <row r="117" spans="1:3" ht="15.75">
      <c r="A117" s="1454">
        <v>4455</v>
      </c>
      <c r="B117" s="1464" t="s">
        <v>822</v>
      </c>
      <c r="C117" s="1454">
        <v>4455</v>
      </c>
    </row>
    <row r="118" spans="1:3" ht="15.75">
      <c r="A118" s="1454">
        <v>4456</v>
      </c>
      <c r="B118" s="1463" t="s">
        <v>441</v>
      </c>
      <c r="C118" s="1454">
        <v>4456</v>
      </c>
    </row>
    <row r="119" spans="1:3" ht="15.75">
      <c r="A119" s="1454">
        <v>4457</v>
      </c>
      <c r="B119" s="1465" t="s">
        <v>823</v>
      </c>
      <c r="C119" s="1454">
        <v>4457</v>
      </c>
    </row>
    <row r="120" spans="1:3" ht="15.75">
      <c r="A120" s="1454">
        <v>4458</v>
      </c>
      <c r="B120" s="1465" t="s">
        <v>852</v>
      </c>
      <c r="C120" s="1454">
        <v>4458</v>
      </c>
    </row>
    <row r="121" spans="1:3" ht="15.75">
      <c r="A121" s="1454">
        <v>4459</v>
      </c>
      <c r="B121" s="1465" t="s">
        <v>2029</v>
      </c>
      <c r="C121" s="1454">
        <v>4459</v>
      </c>
    </row>
    <row r="122" spans="1:3" ht="15.75">
      <c r="A122" s="1454">
        <v>4465</v>
      </c>
      <c r="B122" s="1455" t="s">
        <v>442</v>
      </c>
      <c r="C122" s="1454">
        <v>4465</v>
      </c>
    </row>
    <row r="123" spans="1:3" ht="15.75">
      <c r="A123" s="1454">
        <v>4467</v>
      </c>
      <c r="B123" s="1456" t="s">
        <v>443</v>
      </c>
      <c r="C123" s="1454">
        <v>4467</v>
      </c>
    </row>
    <row r="124" spans="1:3" ht="15.75">
      <c r="A124" s="1454">
        <v>4468</v>
      </c>
      <c r="B124" s="1457" t="s">
        <v>444</v>
      </c>
      <c r="C124" s="1454">
        <v>4468</v>
      </c>
    </row>
    <row r="125" spans="1:3" ht="15.75">
      <c r="A125" s="1454">
        <v>4469</v>
      </c>
      <c r="B125" s="1458" t="s">
        <v>445</v>
      </c>
      <c r="C125" s="1454">
        <v>4469</v>
      </c>
    </row>
    <row r="126" spans="1:3" ht="15.75">
      <c r="A126" s="1454">
        <v>5501</v>
      </c>
      <c r="B126" s="1457" t="s">
        <v>446</v>
      </c>
      <c r="C126" s="1454">
        <v>5501</v>
      </c>
    </row>
    <row r="127" spans="1:3" ht="15.75">
      <c r="A127" s="1454">
        <v>5511</v>
      </c>
      <c r="B127" s="1462" t="s">
        <v>447</v>
      </c>
      <c r="C127" s="1454">
        <v>5511</v>
      </c>
    </row>
    <row r="128" spans="1:3" ht="15.75">
      <c r="A128" s="1454">
        <v>5512</v>
      </c>
      <c r="B128" s="1457" t="s">
        <v>448</v>
      </c>
      <c r="C128" s="1454">
        <v>5512</v>
      </c>
    </row>
    <row r="129" spans="1:3" ht="15.75">
      <c r="A129" s="1454">
        <v>5513</v>
      </c>
      <c r="B129" s="1465" t="s">
        <v>853</v>
      </c>
      <c r="C129" s="1454">
        <v>5513</v>
      </c>
    </row>
    <row r="130" spans="1:3" ht="15.75">
      <c r="A130" s="1454">
        <v>5514</v>
      </c>
      <c r="B130" s="1465" t="s">
        <v>1161</v>
      </c>
      <c r="C130" s="1454">
        <v>5514</v>
      </c>
    </row>
    <row r="131" spans="1:3" ht="15.75">
      <c r="A131" s="1454">
        <v>5515</v>
      </c>
      <c r="B131" s="1465" t="s">
        <v>1162</v>
      </c>
      <c r="C131" s="1454">
        <v>5515</v>
      </c>
    </row>
    <row r="132" spans="1:3" ht="15.75">
      <c r="A132" s="1454">
        <v>5516</v>
      </c>
      <c r="B132" s="1465" t="s">
        <v>854</v>
      </c>
      <c r="C132" s="1454">
        <v>5516</v>
      </c>
    </row>
    <row r="133" spans="1:3" ht="15.75">
      <c r="A133" s="1454">
        <v>5517</v>
      </c>
      <c r="B133" s="1465" t="s">
        <v>1163</v>
      </c>
      <c r="C133" s="1454">
        <v>5517</v>
      </c>
    </row>
    <row r="134" spans="1:3" ht="15.75">
      <c r="A134" s="1454">
        <v>5518</v>
      </c>
      <c r="B134" s="1457" t="s">
        <v>1164</v>
      </c>
      <c r="C134" s="1454">
        <v>5518</v>
      </c>
    </row>
    <row r="135" spans="1:3" ht="15.75">
      <c r="A135" s="1454">
        <v>5519</v>
      </c>
      <c r="B135" s="1457" t="s">
        <v>1165</v>
      </c>
      <c r="C135" s="1454">
        <v>5519</v>
      </c>
    </row>
    <row r="136" spans="1:3" ht="15.75">
      <c r="A136" s="1454">
        <v>5521</v>
      </c>
      <c r="B136" s="1457" t="s">
        <v>1166</v>
      </c>
      <c r="C136" s="1454">
        <v>5521</v>
      </c>
    </row>
    <row r="137" spans="1:3" ht="15.75">
      <c r="A137" s="1454">
        <v>5522</v>
      </c>
      <c r="B137" s="1466" t="s">
        <v>1167</v>
      </c>
      <c r="C137" s="1454">
        <v>5522</v>
      </c>
    </row>
    <row r="138" spans="1:3" ht="15.75">
      <c r="A138" s="1454">
        <v>5524</v>
      </c>
      <c r="B138" s="1455" t="s">
        <v>1168</v>
      </c>
      <c r="C138" s="1454">
        <v>5524</v>
      </c>
    </row>
    <row r="139" spans="1:3" ht="15.75">
      <c r="A139" s="1454">
        <v>5525</v>
      </c>
      <c r="B139" s="1462" t="s">
        <v>1169</v>
      </c>
      <c r="C139" s="1454">
        <v>5525</v>
      </c>
    </row>
    <row r="140" spans="1:3" ht="15.75">
      <c r="A140" s="1454">
        <v>5526</v>
      </c>
      <c r="B140" s="1459" t="s">
        <v>1170</v>
      </c>
      <c r="C140" s="1454">
        <v>5526</v>
      </c>
    </row>
    <row r="141" spans="1:3" ht="15.75">
      <c r="A141" s="1454">
        <v>5527</v>
      </c>
      <c r="B141" s="1459" t="s">
        <v>1171</v>
      </c>
      <c r="C141" s="1454">
        <v>5527</v>
      </c>
    </row>
    <row r="142" spans="1:3" ht="15.75">
      <c r="A142" s="1454">
        <v>5528</v>
      </c>
      <c r="B142" s="1459" t="s">
        <v>1172</v>
      </c>
      <c r="C142" s="1454">
        <v>5528</v>
      </c>
    </row>
    <row r="143" spans="1:3" ht="15.75">
      <c r="A143" s="1454">
        <v>5529</v>
      </c>
      <c r="B143" s="1459" t="s">
        <v>1173</v>
      </c>
      <c r="C143" s="1454">
        <v>5529</v>
      </c>
    </row>
    <row r="144" spans="1:3" ht="15.75">
      <c r="A144" s="1454">
        <v>5530</v>
      </c>
      <c r="B144" s="1459" t="s">
        <v>1174</v>
      </c>
      <c r="C144" s="1454">
        <v>5530</v>
      </c>
    </row>
    <row r="145" spans="1:3" ht="15.75">
      <c r="A145" s="1454">
        <v>5531</v>
      </c>
      <c r="B145" s="1462" t="s">
        <v>1175</v>
      </c>
      <c r="C145" s="1454">
        <v>5531</v>
      </c>
    </row>
    <row r="146" spans="1:3" ht="15.75">
      <c r="A146" s="1454">
        <v>5532</v>
      </c>
      <c r="B146" s="1466" t="s">
        <v>1176</v>
      </c>
      <c r="C146" s="1454">
        <v>5532</v>
      </c>
    </row>
    <row r="147" spans="1:3" ht="15.75">
      <c r="A147" s="1454">
        <v>5533</v>
      </c>
      <c r="B147" s="1466" t="s">
        <v>1177</v>
      </c>
      <c r="C147" s="1454">
        <v>5533</v>
      </c>
    </row>
    <row r="148" spans="1:3" ht="15">
      <c r="A148" s="1467">
        <v>5534</v>
      </c>
      <c r="B148" s="1466" t="s">
        <v>1178</v>
      </c>
      <c r="C148" s="1467">
        <v>5534</v>
      </c>
    </row>
    <row r="149" spans="1:3" ht="15">
      <c r="A149" s="1467">
        <v>5535</v>
      </c>
      <c r="B149" s="1466" t="s">
        <v>1179</v>
      </c>
      <c r="C149" s="1467">
        <v>5535</v>
      </c>
    </row>
    <row r="150" spans="1:3" ht="15.75">
      <c r="A150" s="1454">
        <v>5538</v>
      </c>
      <c r="B150" s="1462" t="s">
        <v>1180</v>
      </c>
      <c r="C150" s="1454">
        <v>5538</v>
      </c>
    </row>
    <row r="151" spans="1:3" ht="15.75">
      <c r="A151" s="1454">
        <v>5540</v>
      </c>
      <c r="B151" s="1466" t="s">
        <v>1181</v>
      </c>
      <c r="C151" s="1454">
        <v>5540</v>
      </c>
    </row>
    <row r="152" spans="1:3" ht="15.75">
      <c r="A152" s="1454">
        <v>5541</v>
      </c>
      <c r="B152" s="1466" t="s">
        <v>1182</v>
      </c>
      <c r="C152" s="1454">
        <v>5541</v>
      </c>
    </row>
    <row r="153" spans="1:3" ht="15.75">
      <c r="A153" s="1454">
        <v>5545</v>
      </c>
      <c r="B153" s="1466" t="s">
        <v>1183</v>
      </c>
      <c r="C153" s="1454">
        <v>5545</v>
      </c>
    </row>
    <row r="154" spans="1:3" ht="15.75">
      <c r="A154" s="1454">
        <v>5546</v>
      </c>
      <c r="B154" s="1466" t="s">
        <v>1184</v>
      </c>
      <c r="C154" s="1454">
        <v>5546</v>
      </c>
    </row>
    <row r="155" spans="1:3" ht="15.75">
      <c r="A155" s="1454">
        <v>5547</v>
      </c>
      <c r="B155" s="1466" t="s">
        <v>1185</v>
      </c>
      <c r="C155" s="1454">
        <v>5547</v>
      </c>
    </row>
    <row r="156" spans="1:3" ht="15.75">
      <c r="A156" s="1454">
        <v>5548</v>
      </c>
      <c r="B156" s="1466" t="s">
        <v>1186</v>
      </c>
      <c r="C156" s="1454">
        <v>5548</v>
      </c>
    </row>
    <row r="157" spans="1:3" ht="15.75">
      <c r="A157" s="1454">
        <v>5550</v>
      </c>
      <c r="B157" s="1466" t="s">
        <v>1187</v>
      </c>
      <c r="C157" s="1454">
        <v>5550</v>
      </c>
    </row>
    <row r="158" spans="1:3" ht="15.75">
      <c r="A158" s="1454">
        <v>5551</v>
      </c>
      <c r="B158" s="1466" t="s">
        <v>1188</v>
      </c>
      <c r="C158" s="1454">
        <v>5551</v>
      </c>
    </row>
    <row r="159" spans="1:3" ht="15.75">
      <c r="A159" s="1454">
        <v>5553</v>
      </c>
      <c r="B159" s="1466" t="s">
        <v>1189</v>
      </c>
      <c r="C159" s="1454">
        <v>5553</v>
      </c>
    </row>
    <row r="160" spans="1:3" ht="15.75">
      <c r="A160" s="1454">
        <v>5554</v>
      </c>
      <c r="B160" s="1462" t="s">
        <v>1190</v>
      </c>
      <c r="C160" s="1454">
        <v>5554</v>
      </c>
    </row>
    <row r="161" spans="1:3" ht="15.75">
      <c r="A161" s="1454">
        <v>5556</v>
      </c>
      <c r="B161" s="1458" t="s">
        <v>1191</v>
      </c>
      <c r="C161" s="1454">
        <v>5556</v>
      </c>
    </row>
    <row r="162" spans="1:3" ht="15.75">
      <c r="A162" s="1454">
        <v>5561</v>
      </c>
      <c r="B162" s="1468" t="s">
        <v>863</v>
      </c>
      <c r="C162" s="1454">
        <v>5561</v>
      </c>
    </row>
    <row r="163" spans="1:3" ht="15.75">
      <c r="A163" s="1454">
        <v>5562</v>
      </c>
      <c r="B163" s="1468" t="s">
        <v>864</v>
      </c>
      <c r="C163" s="1454">
        <v>5562</v>
      </c>
    </row>
    <row r="164" spans="1:3" ht="15.75">
      <c r="A164" s="1454">
        <v>5588</v>
      </c>
      <c r="B164" s="1457" t="s">
        <v>1192</v>
      </c>
      <c r="C164" s="1454">
        <v>5588</v>
      </c>
    </row>
    <row r="165" spans="1:3" ht="15.75">
      <c r="A165" s="1454">
        <v>5589</v>
      </c>
      <c r="B165" s="1457" t="s">
        <v>1193</v>
      </c>
      <c r="C165" s="1454">
        <v>5589</v>
      </c>
    </row>
    <row r="166" spans="1:3" ht="15.75">
      <c r="A166" s="1454">
        <v>6601</v>
      </c>
      <c r="B166" s="1457" t="s">
        <v>1194</v>
      </c>
      <c r="C166" s="1454">
        <v>6601</v>
      </c>
    </row>
    <row r="167" spans="1:3" ht="15.75">
      <c r="A167" s="1454">
        <v>6602</v>
      </c>
      <c r="B167" s="1458" t="s">
        <v>1195</v>
      </c>
      <c r="C167" s="1454">
        <v>6602</v>
      </c>
    </row>
    <row r="168" spans="1:3" ht="15.75">
      <c r="A168" s="1454">
        <v>6603</v>
      </c>
      <c r="B168" s="1458" t="s">
        <v>1196</v>
      </c>
      <c r="C168" s="1454">
        <v>6603</v>
      </c>
    </row>
    <row r="169" spans="1:3" ht="15.75">
      <c r="A169" s="1454">
        <v>6604</v>
      </c>
      <c r="B169" s="1458" t="s">
        <v>1197</v>
      </c>
      <c r="C169" s="1454">
        <v>6604</v>
      </c>
    </row>
    <row r="170" spans="1:3" ht="15.75">
      <c r="A170" s="1454">
        <v>6605</v>
      </c>
      <c r="B170" s="1458" t="s">
        <v>1198</v>
      </c>
      <c r="C170" s="1454">
        <v>6605</v>
      </c>
    </row>
    <row r="171" spans="1:3" ht="15">
      <c r="A171" s="1467">
        <v>6606</v>
      </c>
      <c r="B171" s="1460" t="s">
        <v>1199</v>
      </c>
      <c r="C171" s="1467">
        <v>6606</v>
      </c>
    </row>
    <row r="172" spans="1:3" ht="15.75">
      <c r="A172" s="1454">
        <v>6618</v>
      </c>
      <c r="B172" s="1457" t="s">
        <v>1200</v>
      </c>
      <c r="C172" s="1454">
        <v>6618</v>
      </c>
    </row>
    <row r="173" spans="1:3" ht="15.75">
      <c r="A173" s="1454">
        <v>6619</v>
      </c>
      <c r="B173" s="1458" t="s">
        <v>1201</v>
      </c>
      <c r="C173" s="1454">
        <v>6619</v>
      </c>
    </row>
    <row r="174" spans="1:3" ht="15.75">
      <c r="A174" s="1454">
        <v>6621</v>
      </c>
      <c r="B174" s="1457" t="s">
        <v>1202</v>
      </c>
      <c r="C174" s="1454">
        <v>6621</v>
      </c>
    </row>
    <row r="175" spans="1:3" ht="15.75">
      <c r="A175" s="1454">
        <v>6622</v>
      </c>
      <c r="B175" s="1458" t="s">
        <v>1203</v>
      </c>
      <c r="C175" s="1454">
        <v>6622</v>
      </c>
    </row>
    <row r="176" spans="1:3" ht="15.75">
      <c r="A176" s="1454">
        <v>6623</v>
      </c>
      <c r="B176" s="1458" t="s">
        <v>1204</v>
      </c>
      <c r="C176" s="1454">
        <v>6623</v>
      </c>
    </row>
    <row r="177" spans="1:3" ht="15.75">
      <c r="A177" s="1454">
        <v>6624</v>
      </c>
      <c r="B177" s="1458" t="s">
        <v>1205</v>
      </c>
      <c r="C177" s="1454">
        <v>6624</v>
      </c>
    </row>
    <row r="178" spans="1:3" ht="15.75">
      <c r="A178" s="1454">
        <v>6625</v>
      </c>
      <c r="B178" s="1459" t="s">
        <v>1206</v>
      </c>
      <c r="C178" s="1454">
        <v>6625</v>
      </c>
    </row>
    <row r="179" spans="1:3" ht="15.75">
      <c r="A179" s="1454">
        <v>6626</v>
      </c>
      <c r="B179" s="1459" t="s">
        <v>1095</v>
      </c>
      <c r="C179" s="1454">
        <v>6626</v>
      </c>
    </row>
    <row r="180" spans="1:3" ht="15.75">
      <c r="A180" s="1454">
        <v>6627</v>
      </c>
      <c r="B180" s="1459" t="s">
        <v>1096</v>
      </c>
      <c r="C180" s="1454">
        <v>6627</v>
      </c>
    </row>
    <row r="181" spans="1:3" ht="15.75">
      <c r="A181" s="1454">
        <v>6628</v>
      </c>
      <c r="B181" s="1465" t="s">
        <v>1097</v>
      </c>
      <c r="C181" s="1454">
        <v>6628</v>
      </c>
    </row>
    <row r="182" spans="1:3" ht="15.75">
      <c r="A182" s="1454">
        <v>6629</v>
      </c>
      <c r="B182" s="1468" t="s">
        <v>1098</v>
      </c>
      <c r="C182" s="1454">
        <v>6629</v>
      </c>
    </row>
    <row r="183" spans="1:3" ht="15.75">
      <c r="A183" s="1469">
        <v>7701</v>
      </c>
      <c r="B183" s="1457" t="s">
        <v>1099</v>
      </c>
      <c r="C183" s="1469">
        <v>7701</v>
      </c>
    </row>
    <row r="184" spans="1:3" ht="15.75">
      <c r="A184" s="1454">
        <v>7708</v>
      </c>
      <c r="B184" s="1457" t="s">
        <v>1100</v>
      </c>
      <c r="C184" s="1454">
        <v>7708</v>
      </c>
    </row>
    <row r="185" spans="1:3" ht="15.75">
      <c r="A185" s="1454">
        <v>7711</v>
      </c>
      <c r="B185" s="1460" t="s">
        <v>1101</v>
      </c>
      <c r="C185" s="1454">
        <v>7711</v>
      </c>
    </row>
    <row r="186" spans="1:3" ht="15.75">
      <c r="A186" s="1454">
        <v>7712</v>
      </c>
      <c r="B186" s="1457" t="s">
        <v>1102</v>
      </c>
      <c r="C186" s="1454">
        <v>7712</v>
      </c>
    </row>
    <row r="187" spans="1:3" ht="15.75">
      <c r="A187" s="1454">
        <v>7713</v>
      </c>
      <c r="B187" s="1470" t="s">
        <v>1103</v>
      </c>
      <c r="C187" s="1454">
        <v>7713</v>
      </c>
    </row>
    <row r="188" spans="1:3" ht="15.75">
      <c r="A188" s="1454">
        <v>7714</v>
      </c>
      <c r="B188" s="1456" t="s">
        <v>1104</v>
      </c>
      <c r="C188" s="1454">
        <v>7714</v>
      </c>
    </row>
    <row r="189" spans="1:3" ht="15.75">
      <c r="A189" s="1454">
        <v>7718</v>
      </c>
      <c r="B189" s="1457" t="s">
        <v>1105</v>
      </c>
      <c r="C189" s="1454">
        <v>7718</v>
      </c>
    </row>
    <row r="190" spans="1:3" ht="15.75">
      <c r="A190" s="1454">
        <v>7719</v>
      </c>
      <c r="B190" s="1458" t="s">
        <v>1106</v>
      </c>
      <c r="C190" s="1454">
        <v>7719</v>
      </c>
    </row>
    <row r="191" spans="1:3" ht="15.75">
      <c r="A191" s="1454">
        <v>7731</v>
      </c>
      <c r="B191" s="1457" t="s">
        <v>1107</v>
      </c>
      <c r="C191" s="1454">
        <v>7731</v>
      </c>
    </row>
    <row r="192" spans="1:3" ht="15.75">
      <c r="A192" s="1454">
        <v>7732</v>
      </c>
      <c r="B192" s="1458" t="s">
        <v>1108</v>
      </c>
      <c r="C192" s="1454">
        <v>7732</v>
      </c>
    </row>
    <row r="193" spans="1:3" ht="15.75">
      <c r="A193" s="1454">
        <v>7733</v>
      </c>
      <c r="B193" s="1458" t="s">
        <v>1109</v>
      </c>
      <c r="C193" s="1454">
        <v>7733</v>
      </c>
    </row>
    <row r="194" spans="1:3" ht="15.75">
      <c r="A194" s="1454">
        <v>7735</v>
      </c>
      <c r="B194" s="1458" t="s">
        <v>1110</v>
      </c>
      <c r="C194" s="1454">
        <v>7735</v>
      </c>
    </row>
    <row r="195" spans="1:3" ht="15.75">
      <c r="A195" s="1454">
        <v>7736</v>
      </c>
      <c r="B195" s="1457" t="s">
        <v>1111</v>
      </c>
      <c r="C195" s="1454">
        <v>7736</v>
      </c>
    </row>
    <row r="196" spans="1:3" ht="15.75">
      <c r="A196" s="1454">
        <v>7737</v>
      </c>
      <c r="B196" s="1458" t="s">
        <v>1112</v>
      </c>
      <c r="C196" s="1454">
        <v>7737</v>
      </c>
    </row>
    <row r="197" spans="1:3" ht="15.75">
      <c r="A197" s="1454">
        <v>7738</v>
      </c>
      <c r="B197" s="1458" t="s">
        <v>1113</v>
      </c>
      <c r="C197" s="1454">
        <v>7738</v>
      </c>
    </row>
    <row r="198" spans="1:3" ht="15.75">
      <c r="A198" s="1454">
        <v>7739</v>
      </c>
      <c r="B198" s="1462" t="s">
        <v>1114</v>
      </c>
      <c r="C198" s="1454">
        <v>7739</v>
      </c>
    </row>
    <row r="199" spans="1:3" ht="15.75">
      <c r="A199" s="1454">
        <v>7740</v>
      </c>
      <c r="B199" s="1462" t="s">
        <v>1115</v>
      </c>
      <c r="C199" s="1454">
        <v>7740</v>
      </c>
    </row>
    <row r="200" spans="1:3" ht="15.75">
      <c r="A200" s="1454">
        <v>7741</v>
      </c>
      <c r="B200" s="1458" t="s">
        <v>1116</v>
      </c>
      <c r="C200" s="1454">
        <v>7741</v>
      </c>
    </row>
    <row r="201" spans="1:3" ht="15.75">
      <c r="A201" s="1454">
        <v>7742</v>
      </c>
      <c r="B201" s="1458" t="s">
        <v>1117</v>
      </c>
      <c r="C201" s="1454">
        <v>7742</v>
      </c>
    </row>
    <row r="202" spans="1:3" ht="15.75">
      <c r="A202" s="1454">
        <v>7743</v>
      </c>
      <c r="B202" s="1458" t="s">
        <v>1118</v>
      </c>
      <c r="C202" s="1454">
        <v>7743</v>
      </c>
    </row>
    <row r="203" spans="1:3" ht="15.75">
      <c r="A203" s="1454">
        <v>7744</v>
      </c>
      <c r="B203" s="1468" t="s">
        <v>1119</v>
      </c>
      <c r="C203" s="1454">
        <v>7744</v>
      </c>
    </row>
    <row r="204" spans="1:3" ht="15.75">
      <c r="A204" s="1454">
        <v>7745</v>
      </c>
      <c r="B204" s="1458" t="s">
        <v>1120</v>
      </c>
      <c r="C204" s="1454">
        <v>7745</v>
      </c>
    </row>
    <row r="205" spans="1:3" ht="15.75">
      <c r="A205" s="1454">
        <v>7746</v>
      </c>
      <c r="B205" s="1458" t="s">
        <v>1121</v>
      </c>
      <c r="C205" s="1454">
        <v>7746</v>
      </c>
    </row>
    <row r="206" spans="1:3" ht="15.75">
      <c r="A206" s="1454">
        <v>7747</v>
      </c>
      <c r="B206" s="1457" t="s">
        <v>1122</v>
      </c>
      <c r="C206" s="1454">
        <v>7747</v>
      </c>
    </row>
    <row r="207" spans="1:3" ht="15.75">
      <c r="A207" s="1454">
        <v>7748</v>
      </c>
      <c r="B207" s="1460" t="s">
        <v>1123</v>
      </c>
      <c r="C207" s="1454">
        <v>7748</v>
      </c>
    </row>
    <row r="208" spans="1:3" ht="15.75">
      <c r="A208" s="1454">
        <v>7751</v>
      </c>
      <c r="B208" s="1458" t="s">
        <v>1124</v>
      </c>
      <c r="C208" s="1454">
        <v>7751</v>
      </c>
    </row>
    <row r="209" spans="1:3" ht="15.75">
      <c r="A209" s="1454">
        <v>7752</v>
      </c>
      <c r="B209" s="1458" t="s">
        <v>1125</v>
      </c>
      <c r="C209" s="1454">
        <v>7752</v>
      </c>
    </row>
    <row r="210" spans="1:3" ht="15.75">
      <c r="A210" s="1454">
        <v>7755</v>
      </c>
      <c r="B210" s="1459" t="s">
        <v>515</v>
      </c>
      <c r="C210" s="1454">
        <v>7755</v>
      </c>
    </row>
    <row r="211" spans="1:3" ht="15.75">
      <c r="A211" s="1454">
        <v>7758</v>
      </c>
      <c r="B211" s="1457" t="s">
        <v>516</v>
      </c>
      <c r="C211" s="1454">
        <v>7758</v>
      </c>
    </row>
    <row r="212" spans="1:3" ht="15.75">
      <c r="A212" s="1454">
        <v>7759</v>
      </c>
      <c r="B212" s="1458" t="s">
        <v>517</v>
      </c>
      <c r="C212" s="1454">
        <v>7759</v>
      </c>
    </row>
    <row r="213" spans="1:3" ht="15.75">
      <c r="A213" s="1454">
        <v>7761</v>
      </c>
      <c r="B213" s="1457" t="s">
        <v>518</v>
      </c>
      <c r="C213" s="1454">
        <v>7761</v>
      </c>
    </row>
    <row r="214" spans="1:3" ht="15.75">
      <c r="A214" s="1454">
        <v>7762</v>
      </c>
      <c r="B214" s="1457" t="s">
        <v>519</v>
      </c>
      <c r="C214" s="1454">
        <v>7762</v>
      </c>
    </row>
    <row r="215" spans="1:3" ht="15.75">
      <c r="A215" s="1454">
        <v>7768</v>
      </c>
      <c r="B215" s="1457" t="s">
        <v>520</v>
      </c>
      <c r="C215" s="1454">
        <v>7768</v>
      </c>
    </row>
    <row r="216" spans="1:3" ht="15.75">
      <c r="A216" s="1454">
        <v>8801</v>
      </c>
      <c r="B216" s="1460" t="s">
        <v>521</v>
      </c>
      <c r="C216" s="1454">
        <v>8801</v>
      </c>
    </row>
    <row r="217" spans="1:3" ht="15.75">
      <c r="A217" s="1454">
        <v>8802</v>
      </c>
      <c r="B217" s="1457" t="s">
        <v>522</v>
      </c>
      <c r="C217" s="1454">
        <v>8802</v>
      </c>
    </row>
    <row r="218" spans="1:3" ht="15.75">
      <c r="A218" s="1454">
        <v>8803</v>
      </c>
      <c r="B218" s="1457" t="s">
        <v>523</v>
      </c>
      <c r="C218" s="1454">
        <v>8803</v>
      </c>
    </row>
    <row r="219" spans="1:3" ht="15.75">
      <c r="A219" s="1454">
        <v>8804</v>
      </c>
      <c r="B219" s="1457" t="s">
        <v>524</v>
      </c>
      <c r="C219" s="1454">
        <v>8804</v>
      </c>
    </row>
    <row r="220" spans="1:3" ht="15.75">
      <c r="A220" s="1454">
        <v>8805</v>
      </c>
      <c r="B220" s="1459" t="s">
        <v>1641</v>
      </c>
      <c r="C220" s="1454">
        <v>8805</v>
      </c>
    </row>
    <row r="221" spans="1:3" ht="15.75">
      <c r="A221" s="1454">
        <v>8807</v>
      </c>
      <c r="B221" s="1465" t="s">
        <v>1642</v>
      </c>
      <c r="C221" s="1454">
        <v>8807</v>
      </c>
    </row>
    <row r="222" spans="1:3" ht="15.75">
      <c r="A222" s="1454">
        <v>8808</v>
      </c>
      <c r="B222" s="1458" t="s">
        <v>1643</v>
      </c>
      <c r="C222" s="1454">
        <v>8808</v>
      </c>
    </row>
    <row r="223" spans="1:3" ht="15.75">
      <c r="A223" s="1454">
        <v>8809</v>
      </c>
      <c r="B223" s="1458" t="s">
        <v>1644</v>
      </c>
      <c r="C223" s="1454">
        <v>8809</v>
      </c>
    </row>
    <row r="224" spans="1:3" ht="15.75">
      <c r="A224" s="1454">
        <v>8811</v>
      </c>
      <c r="B224" s="1457" t="s">
        <v>1645</v>
      </c>
      <c r="C224" s="1454">
        <v>8811</v>
      </c>
    </row>
    <row r="225" spans="1:3" ht="15.75">
      <c r="A225" s="1454">
        <v>8813</v>
      </c>
      <c r="B225" s="1458" t="s">
        <v>1646</v>
      </c>
      <c r="C225" s="1454">
        <v>8813</v>
      </c>
    </row>
    <row r="226" spans="1:3" ht="15.75">
      <c r="A226" s="1454">
        <v>8814</v>
      </c>
      <c r="B226" s="1457" t="s">
        <v>1647</v>
      </c>
      <c r="C226" s="1454">
        <v>8814</v>
      </c>
    </row>
    <row r="227" spans="1:3" ht="15.75">
      <c r="A227" s="1454">
        <v>8815</v>
      </c>
      <c r="B227" s="1457" t="s">
        <v>1648</v>
      </c>
      <c r="C227" s="1454">
        <v>8815</v>
      </c>
    </row>
    <row r="228" spans="1:3" ht="15.75">
      <c r="A228" s="1454">
        <v>8816</v>
      </c>
      <c r="B228" s="1458" t="s">
        <v>1649</v>
      </c>
      <c r="C228" s="1454">
        <v>8816</v>
      </c>
    </row>
    <row r="229" spans="1:3" ht="15.75">
      <c r="A229" s="1454">
        <v>8817</v>
      </c>
      <c r="B229" s="1458" t="s">
        <v>1650</v>
      </c>
      <c r="C229" s="1454">
        <v>8817</v>
      </c>
    </row>
    <row r="230" spans="1:3" ht="15.75">
      <c r="A230" s="1454">
        <v>8821</v>
      </c>
      <c r="B230" s="1458" t="s">
        <v>1651</v>
      </c>
      <c r="C230" s="1454">
        <v>8821</v>
      </c>
    </row>
    <row r="231" spans="1:3" ht="15.75">
      <c r="A231" s="1454">
        <v>8824</v>
      </c>
      <c r="B231" s="1460" t="s">
        <v>1652</v>
      </c>
      <c r="C231" s="1454">
        <v>8824</v>
      </c>
    </row>
    <row r="232" spans="1:3" ht="15.75">
      <c r="A232" s="1454">
        <v>8825</v>
      </c>
      <c r="B232" s="1460" t="s">
        <v>1653</v>
      </c>
      <c r="C232" s="1454">
        <v>8825</v>
      </c>
    </row>
    <row r="233" spans="1:3" ht="15.75">
      <c r="A233" s="1454">
        <v>8826</v>
      </c>
      <c r="B233" s="1460" t="s">
        <v>1654</v>
      </c>
      <c r="C233" s="1454">
        <v>8826</v>
      </c>
    </row>
    <row r="234" spans="1:3" ht="15.75">
      <c r="A234" s="1454">
        <v>8827</v>
      </c>
      <c r="B234" s="1460" t="s">
        <v>1655</v>
      </c>
      <c r="C234" s="1454">
        <v>8827</v>
      </c>
    </row>
    <row r="235" spans="1:3" ht="15.75">
      <c r="A235" s="1454">
        <v>8828</v>
      </c>
      <c r="B235" s="1457" t="s">
        <v>1656</v>
      </c>
      <c r="C235" s="1454">
        <v>8828</v>
      </c>
    </row>
    <row r="236" spans="1:3" ht="15.75">
      <c r="A236" s="1454">
        <v>8829</v>
      </c>
      <c r="B236" s="1457" t="s">
        <v>1657</v>
      </c>
      <c r="C236" s="1454">
        <v>8829</v>
      </c>
    </row>
    <row r="237" spans="1:3" ht="15.75">
      <c r="A237" s="1454">
        <v>8831</v>
      </c>
      <c r="B237" s="1457" t="s">
        <v>1658</v>
      </c>
      <c r="C237" s="1454">
        <v>8831</v>
      </c>
    </row>
    <row r="238" spans="1:3" ht="15.75">
      <c r="A238" s="1454">
        <v>8832</v>
      </c>
      <c r="B238" s="1458" t="s">
        <v>1659</v>
      </c>
      <c r="C238" s="1454">
        <v>8832</v>
      </c>
    </row>
    <row r="239" spans="1:3" ht="15.75">
      <c r="A239" s="1454">
        <v>8833</v>
      </c>
      <c r="B239" s="1457" t="s">
        <v>1660</v>
      </c>
      <c r="C239" s="1454">
        <v>8833</v>
      </c>
    </row>
    <row r="240" spans="1:3" ht="15.75">
      <c r="A240" s="1454">
        <v>8834</v>
      </c>
      <c r="B240" s="1458" t="s">
        <v>1661</v>
      </c>
      <c r="C240" s="1454">
        <v>8834</v>
      </c>
    </row>
    <row r="241" spans="1:3" ht="15.75">
      <c r="A241" s="1454">
        <v>8835</v>
      </c>
      <c r="B241" s="1458" t="s">
        <v>1211</v>
      </c>
      <c r="C241" s="1454">
        <v>8835</v>
      </c>
    </row>
    <row r="242" spans="1:3" ht="15.75">
      <c r="A242" s="1454">
        <v>8836</v>
      </c>
      <c r="B242" s="1457" t="s">
        <v>1212</v>
      </c>
      <c r="C242" s="1454">
        <v>8836</v>
      </c>
    </row>
    <row r="243" spans="1:3" ht="15.75">
      <c r="A243" s="1454">
        <v>8837</v>
      </c>
      <c r="B243" s="1457" t="s">
        <v>1213</v>
      </c>
      <c r="C243" s="1454">
        <v>8837</v>
      </c>
    </row>
    <row r="244" spans="1:3" ht="15.75">
      <c r="A244" s="1454">
        <v>8838</v>
      </c>
      <c r="B244" s="1457" t="s">
        <v>1214</v>
      </c>
      <c r="C244" s="1454">
        <v>8838</v>
      </c>
    </row>
    <row r="245" spans="1:3" ht="15.75">
      <c r="A245" s="1454">
        <v>8839</v>
      </c>
      <c r="B245" s="1458" t="s">
        <v>1215</v>
      </c>
      <c r="C245" s="1454">
        <v>8839</v>
      </c>
    </row>
    <row r="246" spans="1:3" ht="15.75">
      <c r="A246" s="1454">
        <v>8845</v>
      </c>
      <c r="B246" s="1459" t="s">
        <v>1216</v>
      </c>
      <c r="C246" s="1454">
        <v>8845</v>
      </c>
    </row>
    <row r="247" spans="1:3" ht="15.75">
      <c r="A247" s="1454">
        <v>8848</v>
      </c>
      <c r="B247" s="1465" t="s">
        <v>1217</v>
      </c>
      <c r="C247" s="1454">
        <v>8848</v>
      </c>
    </row>
    <row r="248" spans="1:3" ht="15.75">
      <c r="A248" s="1454">
        <v>8849</v>
      </c>
      <c r="B248" s="1457" t="s">
        <v>1218</v>
      </c>
      <c r="C248" s="1454">
        <v>8849</v>
      </c>
    </row>
    <row r="249" spans="1:3" ht="15.75">
      <c r="A249" s="1454">
        <v>8851</v>
      </c>
      <c r="B249" s="1457" t="s">
        <v>1219</v>
      </c>
      <c r="C249" s="1454">
        <v>8851</v>
      </c>
    </row>
    <row r="250" spans="1:3" ht="15.75">
      <c r="A250" s="1454">
        <v>8852</v>
      </c>
      <c r="B250" s="1457" t="s">
        <v>1220</v>
      </c>
      <c r="C250" s="1454">
        <v>8852</v>
      </c>
    </row>
    <row r="251" spans="1:3" ht="15.75">
      <c r="A251" s="1454">
        <v>8853</v>
      </c>
      <c r="B251" s="1457" t="s">
        <v>1221</v>
      </c>
      <c r="C251" s="1454">
        <v>8853</v>
      </c>
    </row>
    <row r="252" spans="1:3" ht="15.75">
      <c r="A252" s="1454">
        <v>8855</v>
      </c>
      <c r="B252" s="1459" t="s">
        <v>1222</v>
      </c>
      <c r="C252" s="1454">
        <v>8855</v>
      </c>
    </row>
    <row r="253" spans="1:3" ht="15.75">
      <c r="A253" s="1454">
        <v>8858</v>
      </c>
      <c r="B253" s="1468" t="s">
        <v>1223</v>
      </c>
      <c r="C253" s="1454">
        <v>8858</v>
      </c>
    </row>
    <row r="254" spans="1:3" ht="15.75">
      <c r="A254" s="1454">
        <v>8859</v>
      </c>
      <c r="B254" s="1458" t="s">
        <v>1224</v>
      </c>
      <c r="C254" s="1454">
        <v>8859</v>
      </c>
    </row>
    <row r="255" spans="1:3" ht="15.75">
      <c r="A255" s="1454">
        <v>8861</v>
      </c>
      <c r="B255" s="1457" t="s">
        <v>1225</v>
      </c>
      <c r="C255" s="1454">
        <v>8861</v>
      </c>
    </row>
    <row r="256" spans="1:3" ht="15.75">
      <c r="A256" s="1454">
        <v>8862</v>
      </c>
      <c r="B256" s="1458" t="s">
        <v>1226</v>
      </c>
      <c r="C256" s="1454">
        <v>8862</v>
      </c>
    </row>
    <row r="257" spans="1:3" ht="15.75">
      <c r="A257" s="1454">
        <v>8863</v>
      </c>
      <c r="B257" s="1458" t="s">
        <v>1227</v>
      </c>
      <c r="C257" s="1454">
        <v>8863</v>
      </c>
    </row>
    <row r="258" spans="1:3" ht="15.75">
      <c r="A258" s="1454">
        <v>8864</v>
      </c>
      <c r="B258" s="1457" t="s">
        <v>1228</v>
      </c>
      <c r="C258" s="1454">
        <v>8864</v>
      </c>
    </row>
    <row r="259" spans="1:3" ht="15.75">
      <c r="A259" s="1454">
        <v>8865</v>
      </c>
      <c r="B259" s="1458" t="s">
        <v>1229</v>
      </c>
      <c r="C259" s="1454">
        <v>8865</v>
      </c>
    </row>
    <row r="260" spans="1:3" ht="15.75">
      <c r="A260" s="1454">
        <v>8866</v>
      </c>
      <c r="B260" s="1458" t="s">
        <v>470</v>
      </c>
      <c r="C260" s="1454">
        <v>8866</v>
      </c>
    </row>
    <row r="261" spans="1:3" ht="15.75">
      <c r="A261" s="1454">
        <v>8867</v>
      </c>
      <c r="B261" s="1458" t="s">
        <v>471</v>
      </c>
      <c r="C261" s="1454">
        <v>8867</v>
      </c>
    </row>
    <row r="262" spans="1:3" ht="15.75">
      <c r="A262" s="1454">
        <v>8868</v>
      </c>
      <c r="B262" s="1458" t="s">
        <v>472</v>
      </c>
      <c r="C262" s="1454">
        <v>8868</v>
      </c>
    </row>
    <row r="263" spans="1:3" ht="15.75">
      <c r="A263" s="1454">
        <v>8869</v>
      </c>
      <c r="B263" s="1457" t="s">
        <v>473</v>
      </c>
      <c r="C263" s="1454">
        <v>8869</v>
      </c>
    </row>
    <row r="264" spans="1:3" ht="15.75">
      <c r="A264" s="1454">
        <v>8871</v>
      </c>
      <c r="B264" s="1458" t="s">
        <v>474</v>
      </c>
      <c r="C264" s="1454">
        <v>8871</v>
      </c>
    </row>
    <row r="265" spans="1:3" ht="15.75">
      <c r="A265" s="1454">
        <v>8872</v>
      </c>
      <c r="B265" s="1458" t="s">
        <v>1237</v>
      </c>
      <c r="C265" s="1454">
        <v>8872</v>
      </c>
    </row>
    <row r="266" spans="1:3" ht="15.75">
      <c r="A266" s="1454">
        <v>8873</v>
      </c>
      <c r="B266" s="1458" t="s">
        <v>1238</v>
      </c>
      <c r="C266" s="1454">
        <v>8873</v>
      </c>
    </row>
    <row r="267" spans="1:3" ht="16.5" customHeight="1">
      <c r="A267" s="1454">
        <v>8875</v>
      </c>
      <c r="B267" s="1458" t="s">
        <v>1239</v>
      </c>
      <c r="C267" s="1454">
        <v>8875</v>
      </c>
    </row>
    <row r="268" spans="1:3" ht="15.75">
      <c r="A268" s="1454">
        <v>8876</v>
      </c>
      <c r="B268" s="1458" t="s">
        <v>1240</v>
      </c>
      <c r="C268" s="1454">
        <v>8876</v>
      </c>
    </row>
    <row r="269" spans="1:3" ht="15.75">
      <c r="A269" s="1454">
        <v>8877</v>
      </c>
      <c r="B269" s="1457" t="s">
        <v>1241</v>
      </c>
      <c r="C269" s="1454">
        <v>8877</v>
      </c>
    </row>
    <row r="270" spans="1:3" ht="15.75">
      <c r="A270" s="1454">
        <v>8878</v>
      </c>
      <c r="B270" s="1468" t="s">
        <v>1242</v>
      </c>
      <c r="C270" s="1454">
        <v>8878</v>
      </c>
    </row>
    <row r="271" spans="1:3" ht="15.75">
      <c r="A271" s="1454">
        <v>8885</v>
      </c>
      <c r="B271" s="1460" t="s">
        <v>1243</v>
      </c>
      <c r="C271" s="1454">
        <v>8885</v>
      </c>
    </row>
    <row r="272" spans="1:3" ht="15.75">
      <c r="A272" s="1454">
        <v>8888</v>
      </c>
      <c r="B272" s="1457" t="s">
        <v>1244</v>
      </c>
      <c r="C272" s="1454">
        <v>8888</v>
      </c>
    </row>
    <row r="273" spans="1:3" ht="15.75">
      <c r="A273" s="1454">
        <v>8897</v>
      </c>
      <c r="B273" s="1457" t="s">
        <v>1245</v>
      </c>
      <c r="C273" s="1454">
        <v>8897</v>
      </c>
    </row>
    <row r="274" spans="1:3" ht="15.75">
      <c r="A274" s="1454">
        <v>8898</v>
      </c>
      <c r="B274" s="1457" t="s">
        <v>1246</v>
      </c>
      <c r="C274" s="1454">
        <v>8898</v>
      </c>
    </row>
    <row r="275" spans="1:3" ht="15.75">
      <c r="A275" s="1454">
        <v>9910</v>
      </c>
      <c r="B275" s="1460" t="s">
        <v>1247</v>
      </c>
      <c r="C275" s="1454">
        <v>9910</v>
      </c>
    </row>
    <row r="276" spans="1:3" ht="15.75">
      <c r="A276" s="1454">
        <v>9997</v>
      </c>
      <c r="B276" s="1457" t="s">
        <v>1248</v>
      </c>
      <c r="C276" s="1454">
        <v>9997</v>
      </c>
    </row>
    <row r="277" spans="1:3" ht="15.75">
      <c r="A277" s="1454">
        <v>9998</v>
      </c>
      <c r="B277" s="1457" t="s">
        <v>1249</v>
      </c>
      <c r="C277" s="1454">
        <v>9998</v>
      </c>
    </row>
    <row r="282" spans="1:2" ht="14.25">
      <c r="A282" s="1443" t="s">
        <v>1398</v>
      </c>
      <c r="B282" s="1444" t="s">
        <v>1400</v>
      </c>
    </row>
    <row r="283" spans="1:2" ht="14.25">
      <c r="A283" s="1472" t="s">
        <v>1250</v>
      </c>
      <c r="B283" s="1473"/>
    </row>
    <row r="284" spans="1:2" ht="14.25">
      <c r="A284" s="1472" t="s">
        <v>80</v>
      </c>
      <c r="B284" s="1473"/>
    </row>
    <row r="285" spans="1:2" ht="14.25">
      <c r="A285" s="1474" t="s">
        <v>81</v>
      </c>
      <c r="B285" s="1475" t="s">
        <v>82</v>
      </c>
    </row>
    <row r="286" spans="1:2" ht="14.25">
      <c r="A286" s="1474" t="s">
        <v>83</v>
      </c>
      <c r="B286" s="1475" t="s">
        <v>84</v>
      </c>
    </row>
    <row r="287" spans="1:2" ht="14.25">
      <c r="A287" s="1474" t="s">
        <v>85</v>
      </c>
      <c r="B287" s="1475" t="s">
        <v>86</v>
      </c>
    </row>
    <row r="288" spans="1:2" ht="14.25">
      <c r="A288" s="1474" t="s">
        <v>87</v>
      </c>
      <c r="B288" s="1475" t="s">
        <v>88</v>
      </c>
    </row>
    <row r="289" spans="1:2" ht="14.25">
      <c r="A289" s="1474" t="s">
        <v>89</v>
      </c>
      <c r="B289" s="1476" t="s">
        <v>90</v>
      </c>
    </row>
    <row r="290" spans="1:2" ht="14.25">
      <c r="A290" s="1474" t="s">
        <v>91</v>
      </c>
      <c r="B290" s="1475" t="s">
        <v>92</v>
      </c>
    </row>
    <row r="291" spans="1:2" ht="14.25">
      <c r="A291" s="1474" t="s">
        <v>93</v>
      </c>
      <c r="B291" s="1475" t="s">
        <v>94</v>
      </c>
    </row>
    <row r="292" spans="1:2" ht="14.25">
      <c r="A292" s="1474" t="s">
        <v>95</v>
      </c>
      <c r="B292" s="1476" t="s">
        <v>96</v>
      </c>
    </row>
    <row r="293" spans="1:2" ht="14.25">
      <c r="A293" s="1474" t="s">
        <v>97</v>
      </c>
      <c r="B293" s="1475" t="s">
        <v>98</v>
      </c>
    </row>
    <row r="294" spans="1:2" ht="14.25">
      <c r="A294" s="1474" t="s">
        <v>99</v>
      </c>
      <c r="B294" s="1475" t="s">
        <v>100</v>
      </c>
    </row>
    <row r="295" spans="1:2" ht="14.25">
      <c r="A295" s="1474" t="s">
        <v>101</v>
      </c>
      <c r="B295" s="1476" t="s">
        <v>102</v>
      </c>
    </row>
    <row r="296" spans="1:2" ht="14.25">
      <c r="A296" s="1474" t="s">
        <v>103</v>
      </c>
      <c r="B296" s="1477">
        <v>98315</v>
      </c>
    </row>
    <row r="297" spans="1:2" ht="14.25">
      <c r="A297" s="1472" t="s">
        <v>104</v>
      </c>
      <c r="B297" s="1541"/>
    </row>
    <row r="298" spans="1:2" ht="14.25">
      <c r="A298" s="1474" t="s">
        <v>1251</v>
      </c>
      <c r="B298" s="1478" t="s">
        <v>1252</v>
      </c>
    </row>
    <row r="299" spans="1:2" ht="14.25">
      <c r="A299" s="1474" t="s">
        <v>1253</v>
      </c>
      <c r="B299" s="1478" t="s">
        <v>1254</v>
      </c>
    </row>
    <row r="300" spans="1:2" ht="14.25">
      <c r="A300" s="1474" t="s">
        <v>1255</v>
      </c>
      <c r="B300" s="1478" t="s">
        <v>1256</v>
      </c>
    </row>
    <row r="301" spans="1:2" ht="14.25">
      <c r="A301" s="1474" t="s">
        <v>1257</v>
      </c>
      <c r="B301" s="1478" t="s">
        <v>1258</v>
      </c>
    </row>
    <row r="302" spans="1:2" ht="14.25">
      <c r="A302" s="1474" t="s">
        <v>1259</v>
      </c>
      <c r="B302" s="1478" t="s">
        <v>1260</v>
      </c>
    </row>
    <row r="303" spans="1:2" ht="14.25">
      <c r="A303" s="1474" t="s">
        <v>1261</v>
      </c>
      <c r="B303" s="1478" t="s">
        <v>1262</v>
      </c>
    </row>
    <row r="304" spans="1:2" ht="14.25">
      <c r="A304" s="1474" t="s">
        <v>1263</v>
      </c>
      <c r="B304" s="1478" t="s">
        <v>1264</v>
      </c>
    </row>
    <row r="305" spans="1:2" ht="14.25">
      <c r="A305" s="1474" t="s">
        <v>1265</v>
      </c>
      <c r="B305" s="1478" t="s">
        <v>1266</v>
      </c>
    </row>
    <row r="306" spans="1:2" ht="14.25">
      <c r="A306" s="1474" t="s">
        <v>1267</v>
      </c>
      <c r="B306" s="1478" t="s">
        <v>1268</v>
      </c>
    </row>
    <row r="309" spans="1:2" ht="14.25">
      <c r="A309" s="1443" t="s">
        <v>1398</v>
      </c>
      <c r="B309" s="1444" t="s">
        <v>1399</v>
      </c>
    </row>
    <row r="310" ht="15.75">
      <c r="B310" s="1471" t="s">
        <v>2030</v>
      </c>
    </row>
    <row r="311" ht="18.75" thickBot="1">
      <c r="B311" s="1471" t="s">
        <v>2031</v>
      </c>
    </row>
    <row r="312" spans="1:2" ht="16.5">
      <c r="A312" s="1479" t="s">
        <v>119</v>
      </c>
      <c r="B312" s="1480" t="s">
        <v>1269</v>
      </c>
    </row>
    <row r="313" spans="1:2" ht="16.5">
      <c r="A313" s="1481" t="s">
        <v>120</v>
      </c>
      <c r="B313" s="1482" t="s">
        <v>1270</v>
      </c>
    </row>
    <row r="314" spans="1:2" ht="16.5">
      <c r="A314" s="1481" t="s">
        <v>121</v>
      </c>
      <c r="B314" s="1483" t="s">
        <v>1271</v>
      </c>
    </row>
    <row r="315" spans="1:2" ht="16.5">
      <c r="A315" s="1481" t="s">
        <v>122</v>
      </c>
      <c r="B315" s="1483" t="s">
        <v>1272</v>
      </c>
    </row>
    <row r="316" spans="1:2" ht="16.5">
      <c r="A316" s="1481" t="s">
        <v>123</v>
      </c>
      <c r="B316" s="1483" t="s">
        <v>1273</v>
      </c>
    </row>
    <row r="317" spans="1:2" ht="16.5">
      <c r="A317" s="1481" t="s">
        <v>124</v>
      </c>
      <c r="B317" s="1483" t="s">
        <v>1274</v>
      </c>
    </row>
    <row r="318" spans="1:2" ht="16.5">
      <c r="A318" s="1481" t="s">
        <v>125</v>
      </c>
      <c r="B318" s="1483" t="s">
        <v>1275</v>
      </c>
    </row>
    <row r="319" spans="1:2" ht="16.5">
      <c r="A319" s="1481" t="s">
        <v>126</v>
      </c>
      <c r="B319" s="1483" t="s">
        <v>1276</v>
      </c>
    </row>
    <row r="320" spans="1:2" ht="16.5">
      <c r="A320" s="1481" t="s">
        <v>127</v>
      </c>
      <c r="B320" s="1483" t="s">
        <v>1277</v>
      </c>
    </row>
    <row r="321" spans="1:2" ht="16.5">
      <c r="A321" s="1481" t="s">
        <v>128</v>
      </c>
      <c r="B321" s="1483" t="s">
        <v>1278</v>
      </c>
    </row>
    <row r="322" spans="1:2" ht="16.5">
      <c r="A322" s="1481" t="s">
        <v>129</v>
      </c>
      <c r="B322" s="1483" t="s">
        <v>1279</v>
      </c>
    </row>
    <row r="323" spans="1:2" ht="16.5">
      <c r="A323" s="1481" t="s">
        <v>130</v>
      </c>
      <c r="B323" s="1484" t="s">
        <v>1280</v>
      </c>
    </row>
    <row r="324" spans="1:2" ht="16.5">
      <c r="A324" s="1481" t="s">
        <v>131</v>
      </c>
      <c r="B324" s="1484" t="s">
        <v>1281</v>
      </c>
    </row>
    <row r="325" spans="1:2" ht="16.5">
      <c r="A325" s="1481" t="s">
        <v>132</v>
      </c>
      <c r="B325" s="1483" t="s">
        <v>1282</v>
      </c>
    </row>
    <row r="326" spans="1:2" ht="16.5">
      <c r="A326" s="1481" t="s">
        <v>133</v>
      </c>
      <c r="B326" s="1483" t="s">
        <v>1283</v>
      </c>
    </row>
    <row r="327" spans="1:2" ht="16.5">
      <c r="A327" s="1481" t="s">
        <v>134</v>
      </c>
      <c r="B327" s="1483" t="s">
        <v>1284</v>
      </c>
    </row>
    <row r="328" spans="1:2" ht="16.5">
      <c r="A328" s="1481" t="s">
        <v>135</v>
      </c>
      <c r="B328" s="1483" t="s">
        <v>105</v>
      </c>
    </row>
    <row r="329" spans="1:2" ht="16.5">
      <c r="A329" s="1481" t="s">
        <v>136</v>
      </c>
      <c r="B329" s="1483" t="s">
        <v>106</v>
      </c>
    </row>
    <row r="330" spans="1:2" ht="16.5">
      <c r="A330" s="1481" t="s">
        <v>137</v>
      </c>
      <c r="B330" s="1483" t="s">
        <v>887</v>
      </c>
    </row>
    <row r="331" spans="1:2" ht="16.5">
      <c r="A331" s="1481" t="s">
        <v>138</v>
      </c>
      <c r="B331" s="1483" t="s">
        <v>888</v>
      </c>
    </row>
    <row r="332" spans="1:2" ht="16.5">
      <c r="A332" s="1481" t="s">
        <v>139</v>
      </c>
      <c r="B332" s="1483" t="s">
        <v>107</v>
      </c>
    </row>
    <row r="333" spans="1:2" ht="16.5">
      <c r="A333" s="1481" t="s">
        <v>140</v>
      </c>
      <c r="B333" s="1483" t="s">
        <v>889</v>
      </c>
    </row>
    <row r="334" spans="1:2" ht="16.5">
      <c r="A334" s="1481" t="s">
        <v>141</v>
      </c>
      <c r="B334" s="1483" t="s">
        <v>890</v>
      </c>
    </row>
    <row r="335" spans="1:2" ht="32.25" customHeight="1">
      <c r="A335" s="1485" t="s">
        <v>142</v>
      </c>
      <c r="B335" s="1486" t="s">
        <v>498</v>
      </c>
    </row>
    <row r="336" spans="1:2" ht="16.5">
      <c r="A336" s="1487" t="s">
        <v>143</v>
      </c>
      <c r="B336" s="1488" t="s">
        <v>499</v>
      </c>
    </row>
    <row r="337" spans="1:2" ht="16.5">
      <c r="A337" s="1487" t="s">
        <v>144</v>
      </c>
      <c r="B337" s="1488" t="s">
        <v>500</v>
      </c>
    </row>
    <row r="338" spans="1:2" ht="16.5">
      <c r="A338" s="1487" t="s">
        <v>145</v>
      </c>
      <c r="B338" s="1488" t="s">
        <v>108</v>
      </c>
    </row>
    <row r="339" spans="1:2" ht="16.5">
      <c r="A339" s="1481" t="s">
        <v>146</v>
      </c>
      <c r="B339" s="1483" t="s">
        <v>501</v>
      </c>
    </row>
    <row r="340" spans="1:2" ht="16.5">
      <c r="A340" s="1481" t="s">
        <v>147</v>
      </c>
      <c r="B340" s="1483" t="s">
        <v>502</v>
      </c>
    </row>
    <row r="341" spans="1:2" ht="16.5">
      <c r="A341" s="1481" t="s">
        <v>148</v>
      </c>
      <c r="B341" s="1483" t="s">
        <v>109</v>
      </c>
    </row>
    <row r="342" spans="1:2" ht="16.5">
      <c r="A342" s="1481" t="s">
        <v>149</v>
      </c>
      <c r="B342" s="1483" t="s">
        <v>503</v>
      </c>
    </row>
    <row r="343" spans="1:2" ht="16.5">
      <c r="A343" s="1481" t="s">
        <v>150</v>
      </c>
      <c r="B343" s="1483" t="s">
        <v>504</v>
      </c>
    </row>
    <row r="344" spans="1:2" ht="16.5">
      <c r="A344" s="1481" t="s">
        <v>151</v>
      </c>
      <c r="B344" s="1483" t="s">
        <v>505</v>
      </c>
    </row>
    <row r="345" spans="1:2" ht="16.5">
      <c r="A345" s="1481" t="s">
        <v>152</v>
      </c>
      <c r="B345" s="1488" t="s">
        <v>506</v>
      </c>
    </row>
    <row r="346" spans="1:2" ht="16.5">
      <c r="A346" s="1481" t="s">
        <v>153</v>
      </c>
      <c r="B346" s="1488" t="s">
        <v>507</v>
      </c>
    </row>
    <row r="347" spans="1:2" ht="16.5">
      <c r="A347" s="1481" t="s">
        <v>154</v>
      </c>
      <c r="B347" s="1488" t="s">
        <v>110</v>
      </c>
    </row>
    <row r="348" spans="1:2" ht="16.5">
      <c r="A348" s="1481" t="s">
        <v>155</v>
      </c>
      <c r="B348" s="1483" t="s">
        <v>508</v>
      </c>
    </row>
    <row r="349" spans="1:2" ht="16.5">
      <c r="A349" s="1481" t="s">
        <v>156</v>
      </c>
      <c r="B349" s="1483" t="s">
        <v>509</v>
      </c>
    </row>
    <row r="350" spans="1:2" ht="16.5">
      <c r="A350" s="1481" t="s">
        <v>157</v>
      </c>
      <c r="B350" s="1488" t="s">
        <v>510</v>
      </c>
    </row>
    <row r="351" spans="1:2" ht="16.5">
      <c r="A351" s="1481" t="s">
        <v>158</v>
      </c>
      <c r="B351" s="1483" t="s">
        <v>511</v>
      </c>
    </row>
    <row r="352" spans="1:2" ht="16.5">
      <c r="A352" s="1481" t="s">
        <v>159</v>
      </c>
      <c r="B352" s="1483" t="s">
        <v>512</v>
      </c>
    </row>
    <row r="353" spans="1:2" ht="16.5">
      <c r="A353" s="1481" t="s">
        <v>160</v>
      </c>
      <c r="B353" s="1483" t="s">
        <v>513</v>
      </c>
    </row>
    <row r="354" spans="1:2" ht="16.5">
      <c r="A354" s="1481" t="s">
        <v>161</v>
      </c>
      <c r="B354" s="1483" t="s">
        <v>514</v>
      </c>
    </row>
    <row r="355" spans="1:2" ht="16.5">
      <c r="A355" s="1481" t="s">
        <v>162</v>
      </c>
      <c r="B355" s="1483" t="s">
        <v>111</v>
      </c>
    </row>
    <row r="356" spans="1:2" ht="16.5">
      <c r="A356" s="1481" t="s">
        <v>850</v>
      </c>
      <c r="B356" s="1483" t="s">
        <v>851</v>
      </c>
    </row>
    <row r="357" spans="1:2" ht="16.5">
      <c r="A357" s="1481" t="s">
        <v>163</v>
      </c>
      <c r="B357" s="1483" t="s">
        <v>1063</v>
      </c>
    </row>
    <row r="358" spans="1:2" ht="16.5">
      <c r="A358" s="1489" t="s">
        <v>164</v>
      </c>
      <c r="B358" s="1490" t="s">
        <v>1064</v>
      </c>
    </row>
    <row r="359" spans="1:2" ht="16.5">
      <c r="A359" s="1491" t="s">
        <v>165</v>
      </c>
      <c r="B359" s="1492" t="s">
        <v>1065</v>
      </c>
    </row>
    <row r="360" spans="1:2" ht="16.5">
      <c r="A360" s="1491" t="s">
        <v>166</v>
      </c>
      <c r="B360" s="1492" t="s">
        <v>1066</v>
      </c>
    </row>
    <row r="361" spans="1:2" ht="16.5">
      <c r="A361" s="1491" t="s">
        <v>167</v>
      </c>
      <c r="B361" s="1492" t="s">
        <v>1067</v>
      </c>
    </row>
    <row r="362" spans="1:2" ht="17.25" thickBot="1">
      <c r="A362" s="1493" t="s">
        <v>168</v>
      </c>
      <c r="B362" s="1494" t="s">
        <v>1068</v>
      </c>
    </row>
    <row r="363" spans="1:256" ht="18">
      <c r="A363" s="1542"/>
      <c r="B363" s="1495" t="s">
        <v>2032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2033</v>
      </c>
    </row>
    <row r="365" spans="1:2" ht="18">
      <c r="A365" s="1543"/>
      <c r="B365" s="1499" t="s">
        <v>2034</v>
      </c>
    </row>
    <row r="366" spans="1:2" ht="18">
      <c r="A366" s="1501" t="s">
        <v>169</v>
      </c>
      <c r="B366" s="1500" t="s">
        <v>2035</v>
      </c>
    </row>
    <row r="367" spans="1:2" ht="18">
      <c r="A367" s="1501" t="s">
        <v>170</v>
      </c>
      <c r="B367" s="1502" t="s">
        <v>2036</v>
      </c>
    </row>
    <row r="368" spans="1:2" ht="18">
      <c r="A368" s="1501" t="s">
        <v>171</v>
      </c>
      <c r="B368" s="1503" t="s">
        <v>2037</v>
      </c>
    </row>
    <row r="369" spans="1:2" ht="18">
      <c r="A369" s="1501" t="s">
        <v>172</v>
      </c>
      <c r="B369" s="1503" t="s">
        <v>2038</v>
      </c>
    </row>
    <row r="370" spans="1:2" ht="18">
      <c r="A370" s="1501" t="s">
        <v>173</v>
      </c>
      <c r="B370" s="1503" t="s">
        <v>2039</v>
      </c>
    </row>
    <row r="371" spans="1:2" ht="18">
      <c r="A371" s="1501" t="s">
        <v>174</v>
      </c>
      <c r="B371" s="1503" t="s">
        <v>2040</v>
      </c>
    </row>
    <row r="372" spans="1:2" ht="18">
      <c r="A372" s="1501" t="s">
        <v>175</v>
      </c>
      <c r="B372" s="1503" t="s">
        <v>2041</v>
      </c>
    </row>
    <row r="373" spans="1:2" ht="18">
      <c r="A373" s="1501" t="s">
        <v>176</v>
      </c>
      <c r="B373" s="1504" t="s">
        <v>2042</v>
      </c>
    </row>
    <row r="374" spans="1:2" ht="18">
      <c r="A374" s="1501" t="s">
        <v>177</v>
      </c>
      <c r="B374" s="1504" t="s">
        <v>2043</v>
      </c>
    </row>
    <row r="375" spans="1:2" ht="18">
      <c r="A375" s="1501" t="s">
        <v>178</v>
      </c>
      <c r="B375" s="1504" t="s">
        <v>2044</v>
      </c>
    </row>
    <row r="376" spans="1:2" ht="18">
      <c r="A376" s="1501" t="s">
        <v>179</v>
      </c>
      <c r="B376" s="1504" t="s">
        <v>2045</v>
      </c>
    </row>
    <row r="377" spans="1:2" ht="18">
      <c r="A377" s="1501" t="s">
        <v>180</v>
      </c>
      <c r="B377" s="1505" t="s">
        <v>2046</v>
      </c>
    </row>
    <row r="378" spans="1:2" ht="18">
      <c r="A378" s="1501" t="s">
        <v>181</v>
      </c>
      <c r="B378" s="1505" t="s">
        <v>2047</v>
      </c>
    </row>
    <row r="379" spans="1:2" ht="18">
      <c r="A379" s="1501" t="s">
        <v>182</v>
      </c>
      <c r="B379" s="1504" t="s">
        <v>2048</v>
      </c>
    </row>
    <row r="380" spans="1:5" ht="18">
      <c r="A380" s="1501" t="s">
        <v>183</v>
      </c>
      <c r="B380" s="1504" t="s">
        <v>2049</v>
      </c>
      <c r="C380" s="1506" t="s">
        <v>1722</v>
      </c>
      <c r="E380" s="1507"/>
    </row>
    <row r="381" spans="1:5" ht="18">
      <c r="A381" s="1501" t="s">
        <v>184</v>
      </c>
      <c r="B381" s="1503" t="s">
        <v>2050</v>
      </c>
      <c r="C381" s="1506" t="s">
        <v>1722</v>
      </c>
      <c r="E381" s="1507"/>
    </row>
    <row r="382" spans="1:5" ht="18">
      <c r="A382" s="1501" t="s">
        <v>185</v>
      </c>
      <c r="B382" s="1504" t="s">
        <v>2051</v>
      </c>
      <c r="C382" s="1506" t="s">
        <v>1722</v>
      </c>
      <c r="E382" s="1507"/>
    </row>
    <row r="383" spans="1:5" ht="18">
      <c r="A383" s="1501" t="s">
        <v>186</v>
      </c>
      <c r="B383" s="1504" t="s">
        <v>2052</v>
      </c>
      <c r="C383" s="1506" t="s">
        <v>1722</v>
      </c>
      <c r="E383" s="1507"/>
    </row>
    <row r="384" spans="1:5" ht="18">
      <c r="A384" s="1501" t="s">
        <v>187</v>
      </c>
      <c r="B384" s="1504" t="s">
        <v>2053</v>
      </c>
      <c r="C384" s="1506" t="s">
        <v>1722</v>
      </c>
      <c r="E384" s="1507"/>
    </row>
    <row r="385" spans="1:5" ht="18">
      <c r="A385" s="1501" t="s">
        <v>188</v>
      </c>
      <c r="B385" s="1504" t="s">
        <v>2054</v>
      </c>
      <c r="C385" s="1506" t="s">
        <v>1722</v>
      </c>
      <c r="E385" s="1507"/>
    </row>
    <row r="386" spans="1:5" ht="18">
      <c r="A386" s="1501" t="s">
        <v>189</v>
      </c>
      <c r="B386" s="1504" t="s">
        <v>2055</v>
      </c>
      <c r="C386" s="1506" t="s">
        <v>1722</v>
      </c>
      <c r="E386" s="1507"/>
    </row>
    <row r="387" spans="1:5" ht="18">
      <c r="A387" s="1501" t="s">
        <v>190</v>
      </c>
      <c r="B387" s="1504" t="s">
        <v>2056</v>
      </c>
      <c r="C387" s="1506" t="s">
        <v>1722</v>
      </c>
      <c r="E387" s="1507"/>
    </row>
    <row r="388" spans="1:5" ht="18">
      <c r="A388" s="1501" t="s">
        <v>191</v>
      </c>
      <c r="B388" s="1504" t="s">
        <v>2057</v>
      </c>
      <c r="C388" s="1506" t="s">
        <v>1722</v>
      </c>
      <c r="E388" s="1507"/>
    </row>
    <row r="389" spans="1:5" ht="18">
      <c r="A389" s="1501" t="s">
        <v>192</v>
      </c>
      <c r="B389" s="1503" t="s">
        <v>2058</v>
      </c>
      <c r="C389" s="1506" t="s">
        <v>1722</v>
      </c>
      <c r="E389" s="1507"/>
    </row>
    <row r="390" spans="1:5" ht="18">
      <c r="A390" s="1501" t="s">
        <v>193</v>
      </c>
      <c r="B390" s="1504" t="s">
        <v>2059</v>
      </c>
      <c r="C390" s="1506" t="s">
        <v>1722</v>
      </c>
      <c r="E390" s="1507"/>
    </row>
    <row r="391" spans="1:5" ht="18">
      <c r="A391" s="1501" t="s">
        <v>194</v>
      </c>
      <c r="B391" s="1503" t="s">
        <v>2060</v>
      </c>
      <c r="C391" s="1506" t="s">
        <v>1722</v>
      </c>
      <c r="E391" s="1507"/>
    </row>
    <row r="392" spans="1:5" ht="18">
      <c r="A392" s="1501" t="s">
        <v>195</v>
      </c>
      <c r="B392" s="1503" t="s">
        <v>2061</v>
      </c>
      <c r="C392" s="1506" t="s">
        <v>1722</v>
      </c>
      <c r="E392" s="1507"/>
    </row>
    <row r="393" spans="1:5" ht="18">
      <c r="A393" s="1501" t="s">
        <v>196</v>
      </c>
      <c r="B393" s="1503" t="s">
        <v>2062</v>
      </c>
      <c r="C393" s="1506" t="s">
        <v>1722</v>
      </c>
      <c r="E393" s="1507"/>
    </row>
    <row r="394" spans="1:5" ht="18">
      <c r="A394" s="1501" t="s">
        <v>197</v>
      </c>
      <c r="B394" s="1503" t="s">
        <v>2063</v>
      </c>
      <c r="C394" s="1506" t="s">
        <v>1722</v>
      </c>
      <c r="E394" s="1507"/>
    </row>
    <row r="395" spans="1:5" ht="18">
      <c r="A395" s="1501" t="s">
        <v>198</v>
      </c>
      <c r="B395" s="1503" t="s">
        <v>2064</v>
      </c>
      <c r="C395" s="1506" t="s">
        <v>1722</v>
      </c>
      <c r="E395" s="1507"/>
    </row>
    <row r="396" spans="1:5" ht="18">
      <c r="A396" s="1501" t="s">
        <v>199</v>
      </c>
      <c r="B396" s="1503" t="s">
        <v>2065</v>
      </c>
      <c r="C396" s="1506" t="s">
        <v>1722</v>
      </c>
      <c r="E396" s="1507"/>
    </row>
    <row r="397" spans="1:5" ht="18">
      <c r="A397" s="1501" t="s">
        <v>200</v>
      </c>
      <c r="B397" s="1503" t="s">
        <v>2066</v>
      </c>
      <c r="C397" s="1506" t="s">
        <v>1722</v>
      </c>
      <c r="E397" s="1507"/>
    </row>
    <row r="398" spans="1:5" ht="18">
      <c r="A398" s="1501" t="s">
        <v>201</v>
      </c>
      <c r="B398" s="1503" t="s">
        <v>2067</v>
      </c>
      <c r="C398" s="1506" t="s">
        <v>1722</v>
      </c>
      <c r="E398" s="1507"/>
    </row>
    <row r="399" spans="1:5" ht="18">
      <c r="A399" s="1501" t="s">
        <v>202</v>
      </c>
      <c r="B399" s="1508" t="s">
        <v>2068</v>
      </c>
      <c r="C399" s="1506" t="s">
        <v>1722</v>
      </c>
      <c r="E399" s="1507"/>
    </row>
    <row r="400" spans="1:5" ht="18">
      <c r="A400" s="1501" t="s">
        <v>203</v>
      </c>
      <c r="B400" s="1509" t="s">
        <v>112</v>
      </c>
      <c r="C400" s="1506" t="s">
        <v>1722</v>
      </c>
      <c r="E400" s="1507"/>
    </row>
    <row r="401" spans="1:5" ht="18">
      <c r="A401" s="1544" t="s">
        <v>204</v>
      </c>
      <c r="B401" s="1510" t="s">
        <v>2069</v>
      </c>
      <c r="C401" s="1506" t="s">
        <v>1722</v>
      </c>
      <c r="E401" s="1507"/>
    </row>
    <row r="402" spans="1:5" ht="18">
      <c r="A402" s="1543" t="s">
        <v>1722</v>
      </c>
      <c r="B402" s="1511" t="s">
        <v>2070</v>
      </c>
      <c r="C402" s="1506" t="s">
        <v>1722</v>
      </c>
      <c r="E402" s="1507"/>
    </row>
    <row r="403" spans="1:5" ht="18">
      <c r="A403" s="1516" t="s">
        <v>205</v>
      </c>
      <c r="B403" s="1512" t="s">
        <v>2071</v>
      </c>
      <c r="C403" s="1506" t="s">
        <v>1722</v>
      </c>
      <c r="E403" s="1507"/>
    </row>
    <row r="404" spans="1:5" ht="18">
      <c r="A404" s="1501" t="s">
        <v>206</v>
      </c>
      <c r="B404" s="1488" t="s">
        <v>2072</v>
      </c>
      <c r="C404" s="1506" t="s">
        <v>1722</v>
      </c>
      <c r="E404" s="1507"/>
    </row>
    <row r="405" spans="1:5" ht="18">
      <c r="A405" s="1545" t="s">
        <v>207</v>
      </c>
      <c r="B405" s="1513" t="s">
        <v>2073</v>
      </c>
      <c r="C405" s="1506" t="s">
        <v>1722</v>
      </c>
      <c r="E405" s="1507"/>
    </row>
    <row r="406" spans="1:5" ht="18">
      <c r="A406" s="1497" t="s">
        <v>1722</v>
      </c>
      <c r="B406" s="1514" t="s">
        <v>2074</v>
      </c>
      <c r="C406" s="1506" t="s">
        <v>1722</v>
      </c>
      <c r="E406" s="1507"/>
    </row>
    <row r="407" spans="1:5" ht="16.5">
      <c r="A407" s="1481" t="s">
        <v>159</v>
      </c>
      <c r="B407" s="1483" t="s">
        <v>512</v>
      </c>
      <c r="C407" s="1506" t="s">
        <v>1722</v>
      </c>
      <c r="E407" s="1507"/>
    </row>
    <row r="408" spans="1:5" ht="16.5">
      <c r="A408" s="1481" t="s">
        <v>160</v>
      </c>
      <c r="B408" s="1483" t="s">
        <v>513</v>
      </c>
      <c r="C408" s="1506" t="s">
        <v>1722</v>
      </c>
      <c r="E408" s="1507"/>
    </row>
    <row r="409" spans="1:5" ht="16.5">
      <c r="A409" s="1546" t="s">
        <v>161</v>
      </c>
      <c r="B409" s="1515" t="s">
        <v>514</v>
      </c>
      <c r="C409" s="1506" t="s">
        <v>1722</v>
      </c>
      <c r="E409" s="1507"/>
    </row>
    <row r="410" spans="1:5" ht="18">
      <c r="A410" s="1543" t="s">
        <v>1722</v>
      </c>
      <c r="B410" s="1514" t="s">
        <v>525</v>
      </c>
      <c r="C410" s="1506" t="s">
        <v>1722</v>
      </c>
      <c r="E410" s="1507"/>
    </row>
    <row r="411" spans="1:5" ht="18">
      <c r="A411" s="1516" t="s">
        <v>208</v>
      </c>
      <c r="B411" s="1512" t="s">
        <v>113</v>
      </c>
      <c r="C411" s="1506" t="s">
        <v>1722</v>
      </c>
      <c r="E411" s="1507"/>
    </row>
    <row r="412" spans="1:5" ht="18">
      <c r="A412" s="1516" t="s">
        <v>209</v>
      </c>
      <c r="B412" s="1512" t="s">
        <v>114</v>
      </c>
      <c r="C412" s="1506" t="s">
        <v>1722</v>
      </c>
      <c r="E412" s="1507"/>
    </row>
    <row r="413" spans="1:5" ht="18">
      <c r="A413" s="1516" t="s">
        <v>210</v>
      </c>
      <c r="B413" s="1512" t="s">
        <v>1723</v>
      </c>
      <c r="C413" s="1506" t="s">
        <v>1722</v>
      </c>
      <c r="E413" s="1507"/>
    </row>
    <row r="414" spans="1:5" ht="18.75" thickBot="1">
      <c r="A414" s="1547" t="s">
        <v>211</v>
      </c>
      <c r="B414" s="1517" t="s">
        <v>1724</v>
      </c>
      <c r="C414" s="1506" t="s">
        <v>1722</v>
      </c>
      <c r="E414" s="1507"/>
    </row>
    <row r="415" spans="1:5" ht="17.25" thickBot="1">
      <c r="A415" s="1548" t="s">
        <v>212</v>
      </c>
      <c r="B415" s="1517" t="s">
        <v>115</v>
      </c>
      <c r="C415" s="1506" t="s">
        <v>1722</v>
      </c>
      <c r="E415" s="1507"/>
    </row>
    <row r="416" spans="1:5" ht="16.5">
      <c r="A416" s="1548" t="s">
        <v>213</v>
      </c>
      <c r="B416" s="1518" t="s">
        <v>937</v>
      </c>
      <c r="C416" s="1506" t="s">
        <v>1722</v>
      </c>
      <c r="E416" s="1507"/>
    </row>
    <row r="417" spans="1:5" ht="16.5">
      <c r="A417" s="1481" t="s">
        <v>214</v>
      </c>
      <c r="B417" s="1483" t="s">
        <v>938</v>
      </c>
      <c r="C417" s="1506" t="s">
        <v>1722</v>
      </c>
      <c r="E417" s="1507"/>
    </row>
    <row r="418" spans="1:5" ht="18.75" thickBot="1">
      <c r="A418" s="1549" t="s">
        <v>215</v>
      </c>
      <c r="B418" s="1519" t="s">
        <v>939</v>
      </c>
      <c r="C418" s="1506" t="s">
        <v>1722</v>
      </c>
      <c r="E418" s="1507"/>
    </row>
    <row r="419" spans="1:5" ht="16.5">
      <c r="A419" s="1479" t="s">
        <v>216</v>
      </c>
      <c r="B419" s="1520" t="s">
        <v>940</v>
      </c>
      <c r="C419" s="1506" t="s">
        <v>1722</v>
      </c>
      <c r="E419" s="1507"/>
    </row>
    <row r="420" spans="1:5" ht="16.5">
      <c r="A420" s="1550" t="s">
        <v>217</v>
      </c>
      <c r="B420" s="1483" t="s">
        <v>941</v>
      </c>
      <c r="C420" s="1506" t="s">
        <v>1722</v>
      </c>
      <c r="E420" s="1507"/>
    </row>
    <row r="421" spans="1:5" ht="16.5">
      <c r="A421" s="1481" t="s">
        <v>218</v>
      </c>
      <c r="B421" s="1521" t="s">
        <v>1844</v>
      </c>
      <c r="C421" s="1506" t="s">
        <v>1722</v>
      </c>
      <c r="E421" s="1507"/>
    </row>
    <row r="422" spans="1:5" ht="17.25" thickBot="1">
      <c r="A422" s="1493" t="s">
        <v>219</v>
      </c>
      <c r="B422" s="1522" t="s">
        <v>1845</v>
      </c>
      <c r="C422" s="1506" t="s">
        <v>1722</v>
      </c>
      <c r="E422" s="1507"/>
    </row>
    <row r="423" spans="1:5" ht="18">
      <c r="A423" s="1501" t="s">
        <v>220</v>
      </c>
      <c r="B423" s="1523" t="s">
        <v>526</v>
      </c>
      <c r="C423" s="1506" t="s">
        <v>1722</v>
      </c>
      <c r="E423" s="1507"/>
    </row>
    <row r="424" spans="1:5" ht="18">
      <c r="A424" s="1501" t="s">
        <v>221</v>
      </c>
      <c r="B424" s="1524" t="s">
        <v>527</v>
      </c>
      <c r="C424" s="1506" t="s">
        <v>1722</v>
      </c>
      <c r="E424" s="1507"/>
    </row>
    <row r="425" spans="1:5" ht="18">
      <c r="A425" s="1501" t="s">
        <v>222</v>
      </c>
      <c r="B425" s="1525" t="s">
        <v>528</v>
      </c>
      <c r="C425" s="1506" t="s">
        <v>1722</v>
      </c>
      <c r="E425" s="1507"/>
    </row>
    <row r="426" spans="1:5" ht="18">
      <c r="A426" s="1501" t="s">
        <v>223</v>
      </c>
      <c r="B426" s="1524" t="s">
        <v>529</v>
      </c>
      <c r="C426" s="1506" t="s">
        <v>1722</v>
      </c>
      <c r="E426" s="1507"/>
    </row>
    <row r="427" spans="1:5" ht="18">
      <c r="A427" s="1501" t="s">
        <v>224</v>
      </c>
      <c r="B427" s="1524" t="s">
        <v>530</v>
      </c>
      <c r="C427" s="1506" t="s">
        <v>1722</v>
      </c>
      <c r="E427" s="1507"/>
    </row>
    <row r="428" spans="1:5" ht="18">
      <c r="A428" s="1501" t="s">
        <v>225</v>
      </c>
      <c r="B428" s="1526" t="s">
        <v>531</v>
      </c>
      <c r="C428" s="1506" t="s">
        <v>1722</v>
      </c>
      <c r="E428" s="1507"/>
    </row>
    <row r="429" spans="1:5" ht="18">
      <c r="A429" s="1501" t="s">
        <v>226</v>
      </c>
      <c r="B429" s="1526" t="s">
        <v>532</v>
      </c>
      <c r="C429" s="1506" t="s">
        <v>1722</v>
      </c>
      <c r="E429" s="1507"/>
    </row>
    <row r="430" spans="1:5" ht="18">
      <c r="A430" s="1501" t="s">
        <v>227</v>
      </c>
      <c r="B430" s="1526" t="s">
        <v>533</v>
      </c>
      <c r="C430" s="1506" t="s">
        <v>1722</v>
      </c>
      <c r="E430" s="1507"/>
    </row>
    <row r="431" spans="1:5" ht="18">
      <c r="A431" s="1501" t="s">
        <v>228</v>
      </c>
      <c r="B431" s="1526" t="s">
        <v>534</v>
      </c>
      <c r="C431" s="1506" t="s">
        <v>1722</v>
      </c>
      <c r="E431" s="1507"/>
    </row>
    <row r="432" spans="1:5" ht="18">
      <c r="A432" s="1501" t="s">
        <v>229</v>
      </c>
      <c r="B432" s="1526" t="s">
        <v>535</v>
      </c>
      <c r="C432" s="1506" t="s">
        <v>1722</v>
      </c>
      <c r="E432" s="1507"/>
    </row>
    <row r="433" spans="1:5" ht="18">
      <c r="A433" s="1501" t="s">
        <v>230</v>
      </c>
      <c r="B433" s="1524" t="s">
        <v>536</v>
      </c>
      <c r="C433" s="1506" t="s">
        <v>1722</v>
      </c>
      <c r="E433" s="1507"/>
    </row>
    <row r="434" spans="1:5" ht="18">
      <c r="A434" s="1501" t="s">
        <v>231</v>
      </c>
      <c r="B434" s="1524" t="s">
        <v>537</v>
      </c>
      <c r="C434" s="1506" t="s">
        <v>1722</v>
      </c>
      <c r="E434" s="1507"/>
    </row>
    <row r="435" spans="1:5" ht="18">
      <c r="A435" s="1501" t="s">
        <v>232</v>
      </c>
      <c r="B435" s="1524" t="s">
        <v>538</v>
      </c>
      <c r="C435" s="1506" t="s">
        <v>1722</v>
      </c>
      <c r="E435" s="1507"/>
    </row>
    <row r="436" spans="1:5" ht="18.75" thickBot="1">
      <c r="A436" s="1501" t="s">
        <v>233</v>
      </c>
      <c r="B436" s="1527" t="s">
        <v>539</v>
      </c>
      <c r="C436" s="1506" t="s">
        <v>1722</v>
      </c>
      <c r="E436" s="1507"/>
    </row>
    <row r="437" spans="1:5" ht="18">
      <c r="A437" s="1501" t="s">
        <v>234</v>
      </c>
      <c r="B437" s="1523" t="s">
        <v>540</v>
      </c>
      <c r="C437" s="1506" t="s">
        <v>1722</v>
      </c>
      <c r="E437" s="1507"/>
    </row>
    <row r="438" spans="1:5" ht="18">
      <c r="A438" s="1501" t="s">
        <v>235</v>
      </c>
      <c r="B438" s="1525" t="s">
        <v>541</v>
      </c>
      <c r="C438" s="1506" t="s">
        <v>1722</v>
      </c>
      <c r="E438" s="1507"/>
    </row>
    <row r="439" spans="1:5" ht="18">
      <c r="A439" s="1501" t="s">
        <v>236</v>
      </c>
      <c r="B439" s="1524" t="s">
        <v>542</v>
      </c>
      <c r="C439" s="1506" t="s">
        <v>1722</v>
      </c>
      <c r="E439" s="1507"/>
    </row>
    <row r="440" spans="1:5" ht="18">
      <c r="A440" s="1501" t="s">
        <v>237</v>
      </c>
      <c r="B440" s="1524" t="s">
        <v>543</v>
      </c>
      <c r="C440" s="1506" t="s">
        <v>1722</v>
      </c>
      <c r="E440" s="1507"/>
    </row>
    <row r="441" spans="1:5" ht="18">
      <c r="A441" s="1501" t="s">
        <v>238</v>
      </c>
      <c r="B441" s="1524" t="s">
        <v>544</v>
      </c>
      <c r="C441" s="1506" t="s">
        <v>1722</v>
      </c>
      <c r="E441" s="1507"/>
    </row>
    <row r="442" spans="1:5" ht="18">
      <c r="A442" s="1501" t="s">
        <v>239</v>
      </c>
      <c r="B442" s="1524" t="s">
        <v>545</v>
      </c>
      <c r="C442" s="1506" t="s">
        <v>1722</v>
      </c>
      <c r="E442" s="1507"/>
    </row>
    <row r="443" spans="1:5" ht="18">
      <c r="A443" s="1501" t="s">
        <v>240</v>
      </c>
      <c r="B443" s="1524" t="s">
        <v>546</v>
      </c>
      <c r="C443" s="1506" t="s">
        <v>1722</v>
      </c>
      <c r="E443" s="1507"/>
    </row>
    <row r="444" spans="1:5" ht="18">
      <c r="A444" s="1501" t="s">
        <v>241</v>
      </c>
      <c r="B444" s="1524" t="s">
        <v>547</v>
      </c>
      <c r="C444" s="1506" t="s">
        <v>1722</v>
      </c>
      <c r="E444" s="1507"/>
    </row>
    <row r="445" spans="1:5" ht="18">
      <c r="A445" s="1501" t="s">
        <v>242</v>
      </c>
      <c r="B445" s="1524" t="s">
        <v>548</v>
      </c>
      <c r="C445" s="1506" t="s">
        <v>1722</v>
      </c>
      <c r="E445" s="1507"/>
    </row>
    <row r="446" spans="1:5" ht="18">
      <c r="A446" s="1501" t="s">
        <v>243</v>
      </c>
      <c r="B446" s="1524" t="s">
        <v>549</v>
      </c>
      <c r="C446" s="1506" t="s">
        <v>1722</v>
      </c>
      <c r="E446" s="1507"/>
    </row>
    <row r="447" spans="1:5" ht="18">
      <c r="A447" s="1501" t="s">
        <v>244</v>
      </c>
      <c r="B447" s="1524" t="s">
        <v>550</v>
      </c>
      <c r="C447" s="1506" t="s">
        <v>1722</v>
      </c>
      <c r="E447" s="1507"/>
    </row>
    <row r="448" spans="1:5" ht="18">
      <c r="A448" s="1501" t="s">
        <v>245</v>
      </c>
      <c r="B448" s="1524" t="s">
        <v>551</v>
      </c>
      <c r="C448" s="1506" t="s">
        <v>1722</v>
      </c>
      <c r="E448" s="1507"/>
    </row>
    <row r="449" spans="1:5" ht="18.75" thickBot="1">
      <c r="A449" s="1501" t="s">
        <v>246</v>
      </c>
      <c r="B449" s="1527" t="s">
        <v>552</v>
      </c>
      <c r="C449" s="1506" t="s">
        <v>1722</v>
      </c>
      <c r="E449" s="1507"/>
    </row>
    <row r="450" spans="1:5" ht="18">
      <c r="A450" s="1501" t="s">
        <v>247</v>
      </c>
      <c r="B450" s="1523" t="s">
        <v>553</v>
      </c>
      <c r="C450" s="1506" t="s">
        <v>1722</v>
      </c>
      <c r="E450" s="1507"/>
    </row>
    <row r="451" spans="1:5" ht="18">
      <c r="A451" s="1501" t="s">
        <v>248</v>
      </c>
      <c r="B451" s="1524" t="s">
        <v>554</v>
      </c>
      <c r="C451" s="1506" t="s">
        <v>1722</v>
      </c>
      <c r="E451" s="1507"/>
    </row>
    <row r="452" spans="1:5" ht="18">
      <c r="A452" s="1501" t="s">
        <v>249</v>
      </c>
      <c r="B452" s="1524" t="s">
        <v>555</v>
      </c>
      <c r="C452" s="1506" t="s">
        <v>1722</v>
      </c>
      <c r="E452" s="1507"/>
    </row>
    <row r="453" spans="1:5" ht="18">
      <c r="A453" s="1501" t="s">
        <v>250</v>
      </c>
      <c r="B453" s="1524" t="s">
        <v>556</v>
      </c>
      <c r="C453" s="1506" t="s">
        <v>1722</v>
      </c>
      <c r="E453" s="1507"/>
    </row>
    <row r="454" spans="1:5" ht="18">
      <c r="A454" s="1501" t="s">
        <v>251</v>
      </c>
      <c r="B454" s="1525" t="s">
        <v>557</v>
      </c>
      <c r="C454" s="1506" t="s">
        <v>1722</v>
      </c>
      <c r="E454" s="1507"/>
    </row>
    <row r="455" spans="1:5" ht="18">
      <c r="A455" s="1501" t="s">
        <v>252</v>
      </c>
      <c r="B455" s="1524" t="s">
        <v>558</v>
      </c>
      <c r="C455" s="1506" t="s">
        <v>1722</v>
      </c>
      <c r="E455" s="1507"/>
    </row>
    <row r="456" spans="1:5" ht="18">
      <c r="A456" s="1501" t="s">
        <v>253</v>
      </c>
      <c r="B456" s="1524" t="s">
        <v>559</v>
      </c>
      <c r="C456" s="1506" t="s">
        <v>1722</v>
      </c>
      <c r="E456" s="1507"/>
    </row>
    <row r="457" spans="1:5" ht="18">
      <c r="A457" s="1501" t="s">
        <v>254</v>
      </c>
      <c r="B457" s="1524" t="s">
        <v>560</v>
      </c>
      <c r="C457" s="1506" t="s">
        <v>1722</v>
      </c>
      <c r="E457" s="1507"/>
    </row>
    <row r="458" spans="1:5" ht="18">
      <c r="A458" s="1501" t="s">
        <v>255</v>
      </c>
      <c r="B458" s="1524" t="s">
        <v>561</v>
      </c>
      <c r="C458" s="1506" t="s">
        <v>1722</v>
      </c>
      <c r="E458" s="1507"/>
    </row>
    <row r="459" spans="1:5" ht="18">
      <c r="A459" s="1501" t="s">
        <v>256</v>
      </c>
      <c r="B459" s="1524" t="s">
        <v>562</v>
      </c>
      <c r="C459" s="1506" t="s">
        <v>1722</v>
      </c>
      <c r="E459" s="1507"/>
    </row>
    <row r="460" spans="1:5" ht="18">
      <c r="A460" s="1501" t="s">
        <v>257</v>
      </c>
      <c r="B460" s="1524" t="s">
        <v>563</v>
      </c>
      <c r="C460" s="1506" t="s">
        <v>1722</v>
      </c>
      <c r="E460" s="1507"/>
    </row>
    <row r="461" spans="1:5" ht="18.75" thickBot="1">
      <c r="A461" s="1501" t="s">
        <v>258</v>
      </c>
      <c r="B461" s="1527" t="s">
        <v>564</v>
      </c>
      <c r="C461" s="1506" t="s">
        <v>1722</v>
      </c>
      <c r="E461" s="1507"/>
    </row>
    <row r="462" spans="1:5" ht="18">
      <c r="A462" s="1501" t="s">
        <v>259</v>
      </c>
      <c r="B462" s="1528" t="s">
        <v>565</v>
      </c>
      <c r="C462" s="1506" t="s">
        <v>1722</v>
      </c>
      <c r="E462" s="1507"/>
    </row>
    <row r="463" spans="1:5" ht="18">
      <c r="A463" s="1501" t="s">
        <v>260</v>
      </c>
      <c r="B463" s="1524" t="s">
        <v>566</v>
      </c>
      <c r="C463" s="1506" t="s">
        <v>1722</v>
      </c>
      <c r="E463" s="1507"/>
    </row>
    <row r="464" spans="1:5" ht="18">
      <c r="A464" s="1501" t="s">
        <v>261</v>
      </c>
      <c r="B464" s="1524" t="s">
        <v>567</v>
      </c>
      <c r="C464" s="1506" t="s">
        <v>1722</v>
      </c>
      <c r="E464" s="1507"/>
    </row>
    <row r="465" spans="1:5" ht="18">
      <c r="A465" s="1501" t="s">
        <v>262</v>
      </c>
      <c r="B465" s="1524" t="s">
        <v>568</v>
      </c>
      <c r="C465" s="1506" t="s">
        <v>1722</v>
      </c>
      <c r="E465" s="1507"/>
    </row>
    <row r="466" spans="1:5" ht="18">
      <c r="A466" s="1501" t="s">
        <v>263</v>
      </c>
      <c r="B466" s="1524" t="s">
        <v>569</v>
      </c>
      <c r="C466" s="1506" t="s">
        <v>1722</v>
      </c>
      <c r="E466" s="1507"/>
    </row>
    <row r="467" spans="1:5" ht="18">
      <c r="A467" s="1501" t="s">
        <v>264</v>
      </c>
      <c r="B467" s="1524" t="s">
        <v>570</v>
      </c>
      <c r="C467" s="1506" t="s">
        <v>1722</v>
      </c>
      <c r="E467" s="1507"/>
    </row>
    <row r="468" spans="1:5" ht="18">
      <c r="A468" s="1501" t="s">
        <v>265</v>
      </c>
      <c r="B468" s="1524" t="s">
        <v>571</v>
      </c>
      <c r="C468" s="1506" t="s">
        <v>1722</v>
      </c>
      <c r="E468" s="1507"/>
    </row>
    <row r="469" spans="1:5" ht="18">
      <c r="A469" s="1501" t="s">
        <v>266</v>
      </c>
      <c r="B469" s="1524" t="s">
        <v>572</v>
      </c>
      <c r="C469" s="1506" t="s">
        <v>1722</v>
      </c>
      <c r="E469" s="1507"/>
    </row>
    <row r="470" spans="1:5" ht="18">
      <c r="A470" s="1501" t="s">
        <v>267</v>
      </c>
      <c r="B470" s="1524" t="s">
        <v>573</v>
      </c>
      <c r="C470" s="1506" t="s">
        <v>1722</v>
      </c>
      <c r="E470" s="1507"/>
    </row>
    <row r="471" spans="1:5" ht="18.75" thickBot="1">
      <c r="A471" s="1501" t="s">
        <v>268</v>
      </c>
      <c r="B471" s="1527" t="s">
        <v>574</v>
      </c>
      <c r="C471" s="1506" t="s">
        <v>1722</v>
      </c>
      <c r="E471" s="1507"/>
    </row>
    <row r="472" spans="1:5" ht="18">
      <c r="A472" s="1501" t="s">
        <v>269</v>
      </c>
      <c r="B472" s="1523" t="s">
        <v>575</v>
      </c>
      <c r="C472" s="1506" t="s">
        <v>1722</v>
      </c>
      <c r="E472" s="1507"/>
    </row>
    <row r="473" spans="1:5" ht="18">
      <c r="A473" s="1501" t="s">
        <v>270</v>
      </c>
      <c r="B473" s="1524" t="s">
        <v>576</v>
      </c>
      <c r="C473" s="1506" t="s">
        <v>1722</v>
      </c>
      <c r="E473" s="1507"/>
    </row>
    <row r="474" spans="1:5" ht="18">
      <c r="A474" s="1501" t="s">
        <v>271</v>
      </c>
      <c r="B474" s="1524" t="s">
        <v>577</v>
      </c>
      <c r="C474" s="1506" t="s">
        <v>1722</v>
      </c>
      <c r="E474" s="1507"/>
    </row>
    <row r="475" spans="1:5" ht="18">
      <c r="A475" s="1501" t="s">
        <v>272</v>
      </c>
      <c r="B475" s="1525" t="s">
        <v>578</v>
      </c>
      <c r="C475" s="1506" t="s">
        <v>1722</v>
      </c>
      <c r="E475" s="1507"/>
    </row>
    <row r="476" spans="1:5" ht="18">
      <c r="A476" s="1501" t="s">
        <v>273</v>
      </c>
      <c r="B476" s="1524" t="s">
        <v>579</v>
      </c>
      <c r="C476" s="1506" t="s">
        <v>1722</v>
      </c>
      <c r="E476" s="1507"/>
    </row>
    <row r="477" spans="1:5" ht="18">
      <c r="A477" s="1501" t="s">
        <v>274</v>
      </c>
      <c r="B477" s="1524" t="s">
        <v>580</v>
      </c>
      <c r="C477" s="1506" t="s">
        <v>1722</v>
      </c>
      <c r="E477" s="1507"/>
    </row>
    <row r="478" spans="1:5" ht="18">
      <c r="A478" s="1501" t="s">
        <v>275</v>
      </c>
      <c r="B478" s="1524" t="s">
        <v>581</v>
      </c>
      <c r="C478" s="1506" t="s">
        <v>1722</v>
      </c>
      <c r="E478" s="1507"/>
    </row>
    <row r="479" spans="1:5" ht="18">
      <c r="A479" s="1501" t="s">
        <v>276</v>
      </c>
      <c r="B479" s="1524" t="s">
        <v>582</v>
      </c>
      <c r="C479" s="1506" t="s">
        <v>1722</v>
      </c>
      <c r="E479" s="1507"/>
    </row>
    <row r="480" spans="1:5" ht="18">
      <c r="A480" s="1501" t="s">
        <v>277</v>
      </c>
      <c r="B480" s="1524" t="s">
        <v>583</v>
      </c>
      <c r="C480" s="1506" t="s">
        <v>1722</v>
      </c>
      <c r="E480" s="1507"/>
    </row>
    <row r="481" spans="1:5" ht="18">
      <c r="A481" s="1501" t="s">
        <v>278</v>
      </c>
      <c r="B481" s="1524" t="s">
        <v>584</v>
      </c>
      <c r="C481" s="1506" t="s">
        <v>1722</v>
      </c>
      <c r="E481" s="1507"/>
    </row>
    <row r="482" spans="1:5" ht="18.75" thickBot="1">
      <c r="A482" s="1501" t="s">
        <v>279</v>
      </c>
      <c r="B482" s="1527" t="s">
        <v>585</v>
      </c>
      <c r="C482" s="1506" t="s">
        <v>1722</v>
      </c>
      <c r="E482" s="1507"/>
    </row>
    <row r="483" spans="1:5" ht="18">
      <c r="A483" s="1501" t="s">
        <v>280</v>
      </c>
      <c r="B483" s="1523" t="s">
        <v>586</v>
      </c>
      <c r="C483" s="1506" t="s">
        <v>1722</v>
      </c>
      <c r="E483" s="1507"/>
    </row>
    <row r="484" spans="1:5" ht="18">
      <c r="A484" s="1501" t="s">
        <v>281</v>
      </c>
      <c r="B484" s="1524" t="s">
        <v>587</v>
      </c>
      <c r="C484" s="1506" t="s">
        <v>1722</v>
      </c>
      <c r="E484" s="1507"/>
    </row>
    <row r="485" spans="1:5" ht="18">
      <c r="A485" s="1501" t="s">
        <v>282</v>
      </c>
      <c r="B485" s="1525" t="s">
        <v>588</v>
      </c>
      <c r="C485" s="1506" t="s">
        <v>1722</v>
      </c>
      <c r="E485" s="1507"/>
    </row>
    <row r="486" spans="1:5" ht="18">
      <c r="A486" s="1501" t="s">
        <v>283</v>
      </c>
      <c r="B486" s="1524" t="s">
        <v>589</v>
      </c>
      <c r="C486" s="1506" t="s">
        <v>1722</v>
      </c>
      <c r="E486" s="1507"/>
    </row>
    <row r="487" spans="1:5" ht="18">
      <c r="A487" s="1501" t="s">
        <v>284</v>
      </c>
      <c r="B487" s="1524" t="s">
        <v>590</v>
      </c>
      <c r="C487" s="1506" t="s">
        <v>1722</v>
      </c>
      <c r="E487" s="1507"/>
    </row>
    <row r="488" spans="1:5" ht="18">
      <c r="A488" s="1501" t="s">
        <v>285</v>
      </c>
      <c r="B488" s="1524" t="s">
        <v>591</v>
      </c>
      <c r="C488" s="1506" t="s">
        <v>1722</v>
      </c>
      <c r="E488" s="1507"/>
    </row>
    <row r="489" spans="1:5" ht="18">
      <c r="A489" s="1501" t="s">
        <v>286</v>
      </c>
      <c r="B489" s="1524" t="s">
        <v>592</v>
      </c>
      <c r="C489" s="1506" t="s">
        <v>1722</v>
      </c>
      <c r="E489" s="1507"/>
    </row>
    <row r="490" spans="1:5" ht="18">
      <c r="A490" s="1501" t="s">
        <v>287</v>
      </c>
      <c r="B490" s="1524" t="s">
        <v>593</v>
      </c>
      <c r="C490" s="1506" t="s">
        <v>1722</v>
      </c>
      <c r="E490" s="1507"/>
    </row>
    <row r="491" spans="1:5" ht="18">
      <c r="A491" s="1501" t="s">
        <v>288</v>
      </c>
      <c r="B491" s="1524" t="s">
        <v>594</v>
      </c>
      <c r="C491" s="1506" t="s">
        <v>1722</v>
      </c>
      <c r="E491" s="1507"/>
    </row>
    <row r="492" spans="1:5" ht="18.75" thickBot="1">
      <c r="A492" s="1501" t="s">
        <v>289</v>
      </c>
      <c r="B492" s="1527" t="s">
        <v>595</v>
      </c>
      <c r="C492" s="1506" t="s">
        <v>1722</v>
      </c>
      <c r="E492" s="1507"/>
    </row>
    <row r="493" spans="1:5" ht="18">
      <c r="A493" s="1501" t="s">
        <v>290</v>
      </c>
      <c r="B493" s="1528" t="s">
        <v>596</v>
      </c>
      <c r="C493" s="1506" t="s">
        <v>1722</v>
      </c>
      <c r="E493" s="1507"/>
    </row>
    <row r="494" spans="1:5" ht="18">
      <c r="A494" s="1501" t="s">
        <v>291</v>
      </c>
      <c r="B494" s="1524" t="s">
        <v>597</v>
      </c>
      <c r="C494" s="1506" t="s">
        <v>1722</v>
      </c>
      <c r="E494" s="1507"/>
    </row>
    <row r="495" spans="1:5" ht="18">
      <c r="A495" s="1501" t="s">
        <v>292</v>
      </c>
      <c r="B495" s="1524" t="s">
        <v>598</v>
      </c>
      <c r="C495" s="1506" t="s">
        <v>1722</v>
      </c>
      <c r="E495" s="1507"/>
    </row>
    <row r="496" spans="1:5" ht="18.75" thickBot="1">
      <c r="A496" s="1501" t="s">
        <v>293</v>
      </c>
      <c r="B496" s="1527" t="s">
        <v>599</v>
      </c>
      <c r="C496" s="1506" t="s">
        <v>1722</v>
      </c>
      <c r="E496" s="1507"/>
    </row>
    <row r="497" spans="1:5" ht="18">
      <c r="A497" s="1501" t="s">
        <v>294</v>
      </c>
      <c r="B497" s="1523" t="s">
        <v>600</v>
      </c>
      <c r="C497" s="1506" t="s">
        <v>1722</v>
      </c>
      <c r="E497" s="1507"/>
    </row>
    <row r="498" spans="1:5" ht="18">
      <c r="A498" s="1501" t="s">
        <v>295</v>
      </c>
      <c r="B498" s="1524" t="s">
        <v>601</v>
      </c>
      <c r="C498" s="1506" t="s">
        <v>1722</v>
      </c>
      <c r="E498" s="1507"/>
    </row>
    <row r="499" spans="1:5" ht="18">
      <c r="A499" s="1501" t="s">
        <v>296</v>
      </c>
      <c r="B499" s="1525" t="s">
        <v>602</v>
      </c>
      <c r="C499" s="1506" t="s">
        <v>1722</v>
      </c>
      <c r="E499" s="1507"/>
    </row>
    <row r="500" spans="1:5" ht="18">
      <c r="A500" s="1501" t="s">
        <v>297</v>
      </c>
      <c r="B500" s="1524" t="s">
        <v>603</v>
      </c>
      <c r="C500" s="1506" t="s">
        <v>1722</v>
      </c>
      <c r="E500" s="1507"/>
    </row>
    <row r="501" spans="1:5" ht="18">
      <c r="A501" s="1501" t="s">
        <v>298</v>
      </c>
      <c r="B501" s="1524" t="s">
        <v>604</v>
      </c>
      <c r="C501" s="1506" t="s">
        <v>1722</v>
      </c>
      <c r="E501" s="1507"/>
    </row>
    <row r="502" spans="1:5" ht="18">
      <c r="A502" s="1501" t="s">
        <v>299</v>
      </c>
      <c r="B502" s="1524" t="s">
        <v>605</v>
      </c>
      <c r="C502" s="1506" t="s">
        <v>1722</v>
      </c>
      <c r="E502" s="1507"/>
    </row>
    <row r="503" spans="1:5" ht="18">
      <c r="A503" s="1501" t="s">
        <v>300</v>
      </c>
      <c r="B503" s="1524" t="s">
        <v>606</v>
      </c>
      <c r="C503" s="1506" t="s">
        <v>1722</v>
      </c>
      <c r="E503" s="1507"/>
    </row>
    <row r="504" spans="1:5" ht="18.75" thickBot="1">
      <c r="A504" s="1501" t="s">
        <v>301</v>
      </c>
      <c r="B504" s="1527" t="s">
        <v>607</v>
      </c>
      <c r="C504" s="1506" t="s">
        <v>1722</v>
      </c>
      <c r="E504" s="1507"/>
    </row>
    <row r="505" spans="1:5" ht="18">
      <c r="A505" s="1501" t="s">
        <v>302</v>
      </c>
      <c r="B505" s="1523" t="s">
        <v>608</v>
      </c>
      <c r="C505" s="1506" t="s">
        <v>1722</v>
      </c>
      <c r="E505" s="1507"/>
    </row>
    <row r="506" spans="1:5" ht="18">
      <c r="A506" s="1501" t="s">
        <v>303</v>
      </c>
      <c r="B506" s="1524" t="s">
        <v>609</v>
      </c>
      <c r="C506" s="1506" t="s">
        <v>1722</v>
      </c>
      <c r="E506" s="1507"/>
    </row>
    <row r="507" spans="1:5" ht="18">
      <c r="A507" s="1501" t="s">
        <v>304</v>
      </c>
      <c r="B507" s="1524" t="s">
        <v>610</v>
      </c>
      <c r="C507" s="1506" t="s">
        <v>1722</v>
      </c>
      <c r="E507" s="1507"/>
    </row>
    <row r="508" spans="1:5" ht="18">
      <c r="A508" s="1501" t="s">
        <v>305</v>
      </c>
      <c r="B508" s="1524" t="s">
        <v>611</v>
      </c>
      <c r="C508" s="1506" t="s">
        <v>1722</v>
      </c>
      <c r="E508" s="1507"/>
    </row>
    <row r="509" spans="1:5" ht="18">
      <c r="A509" s="1501" t="s">
        <v>306</v>
      </c>
      <c r="B509" s="1525" t="s">
        <v>612</v>
      </c>
      <c r="C509" s="1506" t="s">
        <v>1722</v>
      </c>
      <c r="E509" s="1507"/>
    </row>
    <row r="510" spans="1:5" ht="18">
      <c r="A510" s="1501" t="s">
        <v>307</v>
      </c>
      <c r="B510" s="1524" t="s">
        <v>613</v>
      </c>
      <c r="C510" s="1506" t="s">
        <v>1722</v>
      </c>
      <c r="E510" s="1507"/>
    </row>
    <row r="511" spans="1:5" ht="18.75" thickBot="1">
      <c r="A511" s="1501" t="s">
        <v>308</v>
      </c>
      <c r="B511" s="1527" t="s">
        <v>614</v>
      </c>
      <c r="C511" s="1506" t="s">
        <v>1722</v>
      </c>
      <c r="E511" s="1507"/>
    </row>
    <row r="512" spans="1:5" ht="18">
      <c r="A512" s="1501" t="s">
        <v>309</v>
      </c>
      <c r="B512" s="1523" t="s">
        <v>615</v>
      </c>
      <c r="C512" s="1506" t="s">
        <v>1722</v>
      </c>
      <c r="E512" s="1507"/>
    </row>
    <row r="513" spans="1:5" ht="18">
      <c r="A513" s="1501" t="s">
        <v>310</v>
      </c>
      <c r="B513" s="1524" t="s">
        <v>616</v>
      </c>
      <c r="C513" s="1506" t="s">
        <v>1722</v>
      </c>
      <c r="E513" s="1507"/>
    </row>
    <row r="514" spans="1:5" ht="18">
      <c r="A514" s="1501" t="s">
        <v>311</v>
      </c>
      <c r="B514" s="1524" t="s">
        <v>617</v>
      </c>
      <c r="C514" s="1506" t="s">
        <v>1722</v>
      </c>
      <c r="E514" s="1507"/>
    </row>
    <row r="515" spans="1:5" ht="18">
      <c r="A515" s="1501" t="s">
        <v>312</v>
      </c>
      <c r="B515" s="1524" t="s">
        <v>618</v>
      </c>
      <c r="C515" s="1506" t="s">
        <v>1722</v>
      </c>
      <c r="E515" s="1507"/>
    </row>
    <row r="516" spans="1:5" ht="18">
      <c r="A516" s="1501" t="s">
        <v>313</v>
      </c>
      <c r="B516" s="1525" t="s">
        <v>619</v>
      </c>
      <c r="C516" s="1506" t="s">
        <v>1722</v>
      </c>
      <c r="E516" s="1507"/>
    </row>
    <row r="517" spans="1:5" ht="18">
      <c r="A517" s="1501" t="s">
        <v>314</v>
      </c>
      <c r="B517" s="1524" t="s">
        <v>620</v>
      </c>
      <c r="C517" s="1506" t="s">
        <v>1722</v>
      </c>
      <c r="E517" s="1507"/>
    </row>
    <row r="518" spans="1:5" ht="18">
      <c r="A518" s="1501" t="s">
        <v>315</v>
      </c>
      <c r="B518" s="1524" t="s">
        <v>621</v>
      </c>
      <c r="C518" s="1506" t="s">
        <v>1722</v>
      </c>
      <c r="E518" s="1507"/>
    </row>
    <row r="519" spans="1:5" ht="18">
      <c r="A519" s="1501" t="s">
        <v>316</v>
      </c>
      <c r="B519" s="1524" t="s">
        <v>622</v>
      </c>
      <c r="C519" s="1506" t="s">
        <v>1722</v>
      </c>
      <c r="E519" s="1507"/>
    </row>
    <row r="520" spans="1:5" ht="18.75" thickBot="1">
      <c r="A520" s="1501" t="s">
        <v>317</v>
      </c>
      <c r="B520" s="1527" t="s">
        <v>623</v>
      </c>
      <c r="C520" s="1506" t="s">
        <v>1722</v>
      </c>
      <c r="E520" s="1507"/>
    </row>
    <row r="521" spans="1:5" ht="18">
      <c r="A521" s="1501" t="s">
        <v>318</v>
      </c>
      <c r="B521" s="1523" t="s">
        <v>624</v>
      </c>
      <c r="C521" s="1506" t="s">
        <v>1722</v>
      </c>
      <c r="E521" s="1507"/>
    </row>
    <row r="522" spans="1:5" ht="18">
      <c r="A522" s="1501" t="s">
        <v>319</v>
      </c>
      <c r="B522" s="1524" t="s">
        <v>625</v>
      </c>
      <c r="C522" s="1506" t="s">
        <v>1722</v>
      </c>
      <c r="E522" s="1507"/>
    </row>
    <row r="523" spans="1:5" ht="18">
      <c r="A523" s="1501" t="s">
        <v>320</v>
      </c>
      <c r="B523" s="1525" t="s">
        <v>626</v>
      </c>
      <c r="C523" s="1506" t="s">
        <v>1722</v>
      </c>
      <c r="E523" s="1507"/>
    </row>
    <row r="524" spans="1:5" ht="18">
      <c r="A524" s="1501" t="s">
        <v>321</v>
      </c>
      <c r="B524" s="1524" t="s">
        <v>627</v>
      </c>
      <c r="C524" s="1506" t="s">
        <v>1722</v>
      </c>
      <c r="E524" s="1507"/>
    </row>
    <row r="525" spans="1:5" ht="18">
      <c r="A525" s="1501" t="s">
        <v>322</v>
      </c>
      <c r="B525" s="1524" t="s">
        <v>628</v>
      </c>
      <c r="C525" s="1506" t="s">
        <v>1722</v>
      </c>
      <c r="E525" s="1507"/>
    </row>
    <row r="526" spans="1:5" ht="18">
      <c r="A526" s="1501" t="s">
        <v>323</v>
      </c>
      <c r="B526" s="1524" t="s">
        <v>629</v>
      </c>
      <c r="C526" s="1506" t="s">
        <v>1722</v>
      </c>
      <c r="E526" s="1507"/>
    </row>
    <row r="527" spans="1:5" ht="18">
      <c r="A527" s="1501" t="s">
        <v>324</v>
      </c>
      <c r="B527" s="1524" t="s">
        <v>630</v>
      </c>
      <c r="C527" s="1506" t="s">
        <v>1722</v>
      </c>
      <c r="E527" s="1507"/>
    </row>
    <row r="528" spans="1:5" ht="18.75" thickBot="1">
      <c r="A528" s="1501" t="s">
        <v>325</v>
      </c>
      <c r="B528" s="1527" t="s">
        <v>631</v>
      </c>
      <c r="C528" s="1506" t="s">
        <v>1722</v>
      </c>
      <c r="E528" s="1507"/>
    </row>
    <row r="529" spans="1:5" ht="18">
      <c r="A529" s="1501" t="s">
        <v>326</v>
      </c>
      <c r="B529" s="1523" t="s">
        <v>632</v>
      </c>
      <c r="C529" s="1506" t="s">
        <v>1722</v>
      </c>
      <c r="E529" s="1507"/>
    </row>
    <row r="530" spans="1:5" ht="18">
      <c r="A530" s="1501" t="s">
        <v>327</v>
      </c>
      <c r="B530" s="1524" t="s">
        <v>633</v>
      </c>
      <c r="C530" s="1506" t="s">
        <v>1722</v>
      </c>
      <c r="E530" s="1507"/>
    </row>
    <row r="531" spans="1:5" ht="18">
      <c r="A531" s="1501" t="s">
        <v>328</v>
      </c>
      <c r="B531" s="1524" t="s">
        <v>634</v>
      </c>
      <c r="C531" s="1506" t="s">
        <v>1722</v>
      </c>
      <c r="E531" s="1507"/>
    </row>
    <row r="532" spans="1:5" ht="18">
      <c r="A532" s="1501" t="s">
        <v>329</v>
      </c>
      <c r="B532" s="1524" t="s">
        <v>635</v>
      </c>
      <c r="C532" s="1506" t="s">
        <v>1722</v>
      </c>
      <c r="E532" s="1507"/>
    </row>
    <row r="533" spans="1:5" ht="18">
      <c r="A533" s="1501" t="s">
        <v>330</v>
      </c>
      <c r="B533" s="1524" t="s">
        <v>636</v>
      </c>
      <c r="C533" s="1506" t="s">
        <v>1722</v>
      </c>
      <c r="E533" s="1507"/>
    </row>
    <row r="534" spans="1:5" ht="18">
      <c r="A534" s="1501" t="s">
        <v>331</v>
      </c>
      <c r="B534" s="1524" t="s">
        <v>637</v>
      </c>
      <c r="C534" s="1506" t="s">
        <v>1722</v>
      </c>
      <c r="E534" s="1507"/>
    </row>
    <row r="535" spans="1:5" ht="18">
      <c r="A535" s="1501" t="s">
        <v>332</v>
      </c>
      <c r="B535" s="1524" t="s">
        <v>638</v>
      </c>
      <c r="C535" s="1506" t="s">
        <v>1722</v>
      </c>
      <c r="E535" s="1507"/>
    </row>
    <row r="536" spans="1:5" ht="18">
      <c r="A536" s="1501" t="s">
        <v>333</v>
      </c>
      <c r="B536" s="1524" t="s">
        <v>639</v>
      </c>
      <c r="C536" s="1506" t="s">
        <v>1722</v>
      </c>
      <c r="E536" s="1507"/>
    </row>
    <row r="537" spans="1:5" ht="18">
      <c r="A537" s="1501" t="s">
        <v>334</v>
      </c>
      <c r="B537" s="1525" t="s">
        <v>640</v>
      </c>
      <c r="C537" s="1506" t="s">
        <v>1722</v>
      </c>
      <c r="E537" s="1507"/>
    </row>
    <row r="538" spans="1:5" ht="18">
      <c r="A538" s="1501" t="s">
        <v>335</v>
      </c>
      <c r="B538" s="1524" t="s">
        <v>641</v>
      </c>
      <c r="C538" s="1506" t="s">
        <v>1722</v>
      </c>
      <c r="E538" s="1507"/>
    </row>
    <row r="539" spans="1:5" ht="18.75" thickBot="1">
      <c r="A539" s="1501" t="s">
        <v>336</v>
      </c>
      <c r="B539" s="1527" t="s">
        <v>642</v>
      </c>
      <c r="C539" s="1506" t="s">
        <v>1722</v>
      </c>
      <c r="E539" s="1507"/>
    </row>
    <row r="540" spans="1:5" ht="18">
      <c r="A540" s="1501" t="s">
        <v>337</v>
      </c>
      <c r="B540" s="1523" t="s">
        <v>643</v>
      </c>
      <c r="C540" s="1506" t="s">
        <v>1722</v>
      </c>
      <c r="E540" s="1507"/>
    </row>
    <row r="541" spans="1:5" ht="18">
      <c r="A541" s="1501" t="s">
        <v>338</v>
      </c>
      <c r="B541" s="1524" t="s">
        <v>644</v>
      </c>
      <c r="C541" s="1506" t="s">
        <v>1722</v>
      </c>
      <c r="E541" s="1507"/>
    </row>
    <row r="542" spans="1:5" ht="18">
      <c r="A542" s="1501" t="s">
        <v>339</v>
      </c>
      <c r="B542" s="1524" t="s">
        <v>645</v>
      </c>
      <c r="C542" s="1506" t="s">
        <v>1722</v>
      </c>
      <c r="E542" s="1507"/>
    </row>
    <row r="543" spans="1:5" ht="18">
      <c r="A543" s="1501" t="s">
        <v>340</v>
      </c>
      <c r="B543" s="1524" t="s">
        <v>646</v>
      </c>
      <c r="C543" s="1506" t="s">
        <v>1722</v>
      </c>
      <c r="E543" s="1507"/>
    </row>
    <row r="544" spans="1:5" ht="18">
      <c r="A544" s="1501" t="s">
        <v>341</v>
      </c>
      <c r="B544" s="1524" t="s">
        <v>647</v>
      </c>
      <c r="C544" s="1506" t="s">
        <v>1722</v>
      </c>
      <c r="E544" s="1507"/>
    </row>
    <row r="545" spans="1:5" ht="18">
      <c r="A545" s="1501" t="s">
        <v>342</v>
      </c>
      <c r="B545" s="1525" t="s">
        <v>648</v>
      </c>
      <c r="C545" s="1506" t="s">
        <v>1722</v>
      </c>
      <c r="E545" s="1507"/>
    </row>
    <row r="546" spans="1:5" ht="18">
      <c r="A546" s="1501" t="s">
        <v>343</v>
      </c>
      <c r="B546" s="1524" t="s">
        <v>649</v>
      </c>
      <c r="C546" s="1506" t="s">
        <v>1722</v>
      </c>
      <c r="E546" s="1507"/>
    </row>
    <row r="547" spans="1:5" ht="18">
      <c r="A547" s="1501" t="s">
        <v>344</v>
      </c>
      <c r="B547" s="1524" t="s">
        <v>650</v>
      </c>
      <c r="C547" s="1506" t="s">
        <v>1722</v>
      </c>
      <c r="E547" s="1507"/>
    </row>
    <row r="548" spans="1:5" ht="18">
      <c r="A548" s="1501" t="s">
        <v>345</v>
      </c>
      <c r="B548" s="1524" t="s">
        <v>651</v>
      </c>
      <c r="C548" s="1506" t="s">
        <v>1722</v>
      </c>
      <c r="E548" s="1507"/>
    </row>
    <row r="549" spans="1:5" ht="18">
      <c r="A549" s="1501" t="s">
        <v>346</v>
      </c>
      <c r="B549" s="1524" t="s">
        <v>652</v>
      </c>
      <c r="C549" s="1506" t="s">
        <v>1722</v>
      </c>
      <c r="E549" s="1507"/>
    </row>
    <row r="550" spans="1:5" ht="18">
      <c r="A550" s="1501" t="s">
        <v>347</v>
      </c>
      <c r="B550" s="1529" t="s">
        <v>653</v>
      </c>
      <c r="C550" s="1506" t="s">
        <v>1722</v>
      </c>
      <c r="E550" s="1507"/>
    </row>
    <row r="551" spans="1:5" ht="18.75" thickBot="1">
      <c r="A551" s="1501" t="s">
        <v>348</v>
      </c>
      <c r="B551" s="1527" t="s">
        <v>654</v>
      </c>
      <c r="C551" s="1506" t="s">
        <v>1722</v>
      </c>
      <c r="E551" s="1507"/>
    </row>
    <row r="552" spans="1:5" ht="18">
      <c r="A552" s="1501" t="s">
        <v>349</v>
      </c>
      <c r="B552" s="1523" t="s">
        <v>655</v>
      </c>
      <c r="C552" s="1506" t="s">
        <v>1722</v>
      </c>
      <c r="E552" s="1507"/>
    </row>
    <row r="553" spans="1:5" ht="18">
      <c r="A553" s="1501" t="s">
        <v>350</v>
      </c>
      <c r="B553" s="1524" t="s">
        <v>656</v>
      </c>
      <c r="C553" s="1506" t="s">
        <v>1722</v>
      </c>
      <c r="E553" s="1507"/>
    </row>
    <row r="554" spans="1:5" ht="18">
      <c r="A554" s="1501" t="s">
        <v>351</v>
      </c>
      <c r="B554" s="1524" t="s">
        <v>657</v>
      </c>
      <c r="C554" s="1506" t="s">
        <v>1722</v>
      </c>
      <c r="E554" s="1507"/>
    </row>
    <row r="555" spans="1:5" ht="18">
      <c r="A555" s="1501" t="s">
        <v>352</v>
      </c>
      <c r="B555" s="1525" t="s">
        <v>658</v>
      </c>
      <c r="C555" s="1506" t="s">
        <v>1722</v>
      </c>
      <c r="E555" s="1507"/>
    </row>
    <row r="556" spans="1:5" ht="18">
      <c r="A556" s="1501" t="s">
        <v>353</v>
      </c>
      <c r="B556" s="1524" t="s">
        <v>659</v>
      </c>
      <c r="C556" s="1506" t="s">
        <v>1722</v>
      </c>
      <c r="E556" s="1507"/>
    </row>
    <row r="557" spans="1:5" ht="18.75" thickBot="1">
      <c r="A557" s="1501" t="s">
        <v>354</v>
      </c>
      <c r="B557" s="1527" t="s">
        <v>660</v>
      </c>
      <c r="C557" s="1506" t="s">
        <v>1722</v>
      </c>
      <c r="E557" s="1507"/>
    </row>
    <row r="558" spans="1:5" ht="18">
      <c r="A558" s="1501" t="s">
        <v>355</v>
      </c>
      <c r="B558" s="1530" t="s">
        <v>661</v>
      </c>
      <c r="C558" s="1506" t="s">
        <v>1722</v>
      </c>
      <c r="E558" s="1507"/>
    </row>
    <row r="559" spans="1:5" ht="18">
      <c r="A559" s="1501" t="s">
        <v>356</v>
      </c>
      <c r="B559" s="1524" t="s">
        <v>662</v>
      </c>
      <c r="C559" s="1506" t="s">
        <v>1722</v>
      </c>
      <c r="E559" s="1507"/>
    </row>
    <row r="560" spans="1:5" ht="18">
      <c r="A560" s="1501" t="s">
        <v>357</v>
      </c>
      <c r="B560" s="1524" t="s">
        <v>663</v>
      </c>
      <c r="C560" s="1506" t="s">
        <v>1722</v>
      </c>
      <c r="E560" s="1507"/>
    </row>
    <row r="561" spans="1:5" ht="18">
      <c r="A561" s="1501" t="s">
        <v>358</v>
      </c>
      <c r="B561" s="1524" t="s">
        <v>664</v>
      </c>
      <c r="C561" s="1506" t="s">
        <v>1722</v>
      </c>
      <c r="E561" s="1507"/>
    </row>
    <row r="562" spans="1:5" ht="18">
      <c r="A562" s="1501" t="s">
        <v>359</v>
      </c>
      <c r="B562" s="1524" t="s">
        <v>665</v>
      </c>
      <c r="C562" s="1506" t="s">
        <v>1722</v>
      </c>
      <c r="E562" s="1507"/>
    </row>
    <row r="563" spans="1:5" ht="18">
      <c r="A563" s="1501" t="s">
        <v>360</v>
      </c>
      <c r="B563" s="1524" t="s">
        <v>666</v>
      </c>
      <c r="C563" s="1506" t="s">
        <v>1722</v>
      </c>
      <c r="E563" s="1507"/>
    </row>
    <row r="564" spans="1:5" ht="18">
      <c r="A564" s="1501" t="s">
        <v>361</v>
      </c>
      <c r="B564" s="1524" t="s">
        <v>667</v>
      </c>
      <c r="C564" s="1506" t="s">
        <v>1722</v>
      </c>
      <c r="E564" s="1507"/>
    </row>
    <row r="565" spans="1:5" ht="18">
      <c r="A565" s="1501" t="s">
        <v>362</v>
      </c>
      <c r="B565" s="1525" t="s">
        <v>668</v>
      </c>
      <c r="C565" s="1506" t="s">
        <v>1722</v>
      </c>
      <c r="E565" s="1507"/>
    </row>
    <row r="566" spans="1:5" ht="18">
      <c r="A566" s="1501" t="s">
        <v>363</v>
      </c>
      <c r="B566" s="1524" t="s">
        <v>669</v>
      </c>
      <c r="C566" s="1506" t="s">
        <v>1722</v>
      </c>
      <c r="E566" s="1507"/>
    </row>
    <row r="567" spans="1:5" ht="18">
      <c r="A567" s="1501" t="s">
        <v>364</v>
      </c>
      <c r="B567" s="1524" t="s">
        <v>670</v>
      </c>
      <c r="C567" s="1506" t="s">
        <v>1722</v>
      </c>
      <c r="E567" s="1507"/>
    </row>
    <row r="568" spans="1:5" ht="18.75" thickBot="1">
      <c r="A568" s="1501" t="s">
        <v>365</v>
      </c>
      <c r="B568" s="1527" t="s">
        <v>671</v>
      </c>
      <c r="C568" s="1506" t="s">
        <v>1722</v>
      </c>
      <c r="E568" s="1507"/>
    </row>
    <row r="569" spans="1:5" ht="18">
      <c r="A569" s="1501" t="s">
        <v>366</v>
      </c>
      <c r="B569" s="1530" t="s">
        <v>672</v>
      </c>
      <c r="C569" s="1506" t="s">
        <v>1722</v>
      </c>
      <c r="E569" s="1507"/>
    </row>
    <row r="570" spans="1:5" ht="18">
      <c r="A570" s="1501" t="s">
        <v>367</v>
      </c>
      <c r="B570" s="1524" t="s">
        <v>673</v>
      </c>
      <c r="C570" s="1506" t="s">
        <v>1722</v>
      </c>
      <c r="E570" s="1507"/>
    </row>
    <row r="571" spans="1:5" ht="18">
      <c r="A571" s="1501" t="s">
        <v>368</v>
      </c>
      <c r="B571" s="1524" t="s">
        <v>674</v>
      </c>
      <c r="C571" s="1506" t="s">
        <v>1722</v>
      </c>
      <c r="E571" s="1507"/>
    </row>
    <row r="572" spans="1:5" ht="18">
      <c r="A572" s="1501" t="s">
        <v>369</v>
      </c>
      <c r="B572" s="1524" t="s">
        <v>675</v>
      </c>
      <c r="C572" s="1506" t="s">
        <v>1722</v>
      </c>
      <c r="E572" s="1507"/>
    </row>
    <row r="573" spans="1:5" ht="18">
      <c r="A573" s="1501" t="s">
        <v>370</v>
      </c>
      <c r="B573" s="1524" t="s">
        <v>676</v>
      </c>
      <c r="C573" s="1506" t="s">
        <v>1722</v>
      </c>
      <c r="E573" s="1507"/>
    </row>
    <row r="574" spans="1:5" ht="18">
      <c r="A574" s="1501" t="s">
        <v>371</v>
      </c>
      <c r="B574" s="1524" t="s">
        <v>677</v>
      </c>
      <c r="C574" s="1506" t="s">
        <v>1722</v>
      </c>
      <c r="E574" s="1507"/>
    </row>
    <row r="575" spans="1:5" ht="18">
      <c r="A575" s="1501" t="s">
        <v>372</v>
      </c>
      <c r="B575" s="1524" t="s">
        <v>678</v>
      </c>
      <c r="C575" s="1506" t="s">
        <v>1722</v>
      </c>
      <c r="E575" s="1507"/>
    </row>
    <row r="576" spans="1:5" ht="18">
      <c r="A576" s="1501" t="s">
        <v>373</v>
      </c>
      <c r="B576" s="1524" t="s">
        <v>679</v>
      </c>
      <c r="C576" s="1506" t="s">
        <v>1722</v>
      </c>
      <c r="E576" s="1507"/>
    </row>
    <row r="577" spans="1:5" ht="18">
      <c r="A577" s="1501" t="s">
        <v>374</v>
      </c>
      <c r="B577" s="1525" t="s">
        <v>680</v>
      </c>
      <c r="C577" s="1506" t="s">
        <v>1722</v>
      </c>
      <c r="E577" s="1507"/>
    </row>
    <row r="578" spans="1:5" ht="18">
      <c r="A578" s="1501" t="s">
        <v>375</v>
      </c>
      <c r="B578" s="1524" t="s">
        <v>681</v>
      </c>
      <c r="C578" s="1506" t="s">
        <v>1722</v>
      </c>
      <c r="E578" s="1507"/>
    </row>
    <row r="579" spans="1:5" ht="18">
      <c r="A579" s="1501" t="s">
        <v>376</v>
      </c>
      <c r="B579" s="1524" t="s">
        <v>682</v>
      </c>
      <c r="C579" s="1506" t="s">
        <v>1722</v>
      </c>
      <c r="E579" s="1507"/>
    </row>
    <row r="580" spans="1:5" ht="18">
      <c r="A580" s="1501" t="s">
        <v>377</v>
      </c>
      <c r="B580" s="1524" t="s">
        <v>683</v>
      </c>
      <c r="C580" s="1506" t="s">
        <v>1722</v>
      </c>
      <c r="E580" s="1507"/>
    </row>
    <row r="581" spans="1:5" ht="18">
      <c r="A581" s="1501" t="s">
        <v>378</v>
      </c>
      <c r="B581" s="1524" t="s">
        <v>684</v>
      </c>
      <c r="C581" s="1506" t="s">
        <v>1722</v>
      </c>
      <c r="E581" s="1507"/>
    </row>
    <row r="582" spans="1:5" ht="18">
      <c r="A582" s="1501" t="s">
        <v>379</v>
      </c>
      <c r="B582" s="1524" t="s">
        <v>685</v>
      </c>
      <c r="C582" s="1506" t="s">
        <v>1722</v>
      </c>
      <c r="E582" s="1507"/>
    </row>
    <row r="583" spans="1:5" ht="18">
      <c r="A583" s="1501" t="s">
        <v>380</v>
      </c>
      <c r="B583" s="1524" t="s">
        <v>686</v>
      </c>
      <c r="C583" s="1506" t="s">
        <v>1722</v>
      </c>
      <c r="E583" s="1507"/>
    </row>
    <row r="584" spans="1:5" ht="18">
      <c r="A584" s="1501" t="s">
        <v>381</v>
      </c>
      <c r="B584" s="1524" t="s">
        <v>687</v>
      </c>
      <c r="C584" s="1506" t="s">
        <v>1722</v>
      </c>
      <c r="E584" s="1507"/>
    </row>
    <row r="585" spans="1:5" ht="18">
      <c r="A585" s="1501" t="s">
        <v>382</v>
      </c>
      <c r="B585" s="1524" t="s">
        <v>688</v>
      </c>
      <c r="C585" s="1506" t="s">
        <v>1722</v>
      </c>
      <c r="E585" s="1507"/>
    </row>
    <row r="586" spans="1:5" ht="18.75" thickBot="1">
      <c r="A586" s="1501" t="s">
        <v>383</v>
      </c>
      <c r="B586" s="1531" t="s">
        <v>689</v>
      </c>
      <c r="C586" s="1506" t="s">
        <v>1722</v>
      </c>
      <c r="E586" s="1507"/>
    </row>
    <row r="587" spans="1:5" ht="18.75">
      <c r="A587" s="1501" t="s">
        <v>384</v>
      </c>
      <c r="B587" s="1523" t="s">
        <v>690</v>
      </c>
      <c r="C587" s="1506" t="s">
        <v>1722</v>
      </c>
      <c r="E587" s="1507"/>
    </row>
    <row r="588" spans="1:5" ht="18.75">
      <c r="A588" s="1501" t="s">
        <v>385</v>
      </c>
      <c r="B588" s="1524" t="s">
        <v>691</v>
      </c>
      <c r="C588" s="1506" t="s">
        <v>1722</v>
      </c>
      <c r="E588" s="1507"/>
    </row>
    <row r="589" spans="1:5" ht="18.75">
      <c r="A589" s="1501" t="s">
        <v>386</v>
      </c>
      <c r="B589" s="1524" t="s">
        <v>692</v>
      </c>
      <c r="C589" s="1506" t="s">
        <v>1722</v>
      </c>
      <c r="E589" s="1507"/>
    </row>
    <row r="590" spans="1:5" ht="18.75">
      <c r="A590" s="1501" t="s">
        <v>387</v>
      </c>
      <c r="B590" s="1524" t="s">
        <v>693</v>
      </c>
      <c r="C590" s="1506" t="s">
        <v>1722</v>
      </c>
      <c r="E590" s="1507"/>
    </row>
    <row r="591" spans="1:5" ht="19.5">
      <c r="A591" s="1501" t="s">
        <v>388</v>
      </c>
      <c r="B591" s="1525" t="s">
        <v>694</v>
      </c>
      <c r="C591" s="1506" t="s">
        <v>1722</v>
      </c>
      <c r="E591" s="1507"/>
    </row>
    <row r="592" spans="1:5" ht="18.75">
      <c r="A592" s="1501" t="s">
        <v>389</v>
      </c>
      <c r="B592" s="1524" t="s">
        <v>695</v>
      </c>
      <c r="C592" s="1506" t="s">
        <v>1722</v>
      </c>
      <c r="E592" s="1507"/>
    </row>
    <row r="593" spans="1:5" ht="19.5" thickBot="1">
      <c r="A593" s="1501" t="s">
        <v>390</v>
      </c>
      <c r="B593" s="1527" t="s">
        <v>696</v>
      </c>
      <c r="C593" s="1506" t="s">
        <v>1722</v>
      </c>
      <c r="E593" s="1507"/>
    </row>
    <row r="594" spans="1:5" ht="18.75">
      <c r="A594" s="1501" t="s">
        <v>391</v>
      </c>
      <c r="B594" s="1523" t="s">
        <v>697</v>
      </c>
      <c r="C594" s="1506" t="s">
        <v>1722</v>
      </c>
      <c r="E594" s="1507"/>
    </row>
    <row r="595" spans="1:5" ht="18.75">
      <c r="A595" s="1501" t="s">
        <v>392</v>
      </c>
      <c r="B595" s="1524" t="s">
        <v>556</v>
      </c>
      <c r="C595" s="1506" t="s">
        <v>1722</v>
      </c>
      <c r="E595" s="1507"/>
    </row>
    <row r="596" spans="1:5" ht="18.75">
      <c r="A596" s="1501" t="s">
        <v>393</v>
      </c>
      <c r="B596" s="1524" t="s">
        <v>698</v>
      </c>
      <c r="C596" s="1506" t="s">
        <v>1722</v>
      </c>
      <c r="E596" s="1507"/>
    </row>
    <row r="597" spans="1:5" ht="18.75">
      <c r="A597" s="1501" t="s">
        <v>394</v>
      </c>
      <c r="B597" s="1524" t="s">
        <v>699</v>
      </c>
      <c r="C597" s="1506" t="s">
        <v>1722</v>
      </c>
      <c r="E597" s="1507"/>
    </row>
    <row r="598" spans="1:5" ht="18.75">
      <c r="A598" s="1501" t="s">
        <v>395</v>
      </c>
      <c r="B598" s="1524" t="s">
        <v>700</v>
      </c>
      <c r="C598" s="1506" t="s">
        <v>1722</v>
      </c>
      <c r="E598" s="1507"/>
    </row>
    <row r="599" spans="1:5" ht="19.5">
      <c r="A599" s="1501" t="s">
        <v>396</v>
      </c>
      <c r="B599" s="1525" t="s">
        <v>701</v>
      </c>
      <c r="C599" s="1506" t="s">
        <v>1722</v>
      </c>
      <c r="E599" s="1507"/>
    </row>
    <row r="600" spans="1:5" ht="18.75">
      <c r="A600" s="1501" t="s">
        <v>397</v>
      </c>
      <c r="B600" s="1524" t="s">
        <v>702</v>
      </c>
      <c r="C600" s="1506" t="s">
        <v>1722</v>
      </c>
      <c r="E600" s="1507"/>
    </row>
    <row r="601" spans="1:5" ht="19.5" thickBot="1">
      <c r="A601" s="1501" t="s">
        <v>398</v>
      </c>
      <c r="B601" s="1527" t="s">
        <v>703</v>
      </c>
      <c r="C601" s="1506" t="s">
        <v>1722</v>
      </c>
      <c r="E601" s="1507"/>
    </row>
    <row r="602" spans="1:5" ht="18.75">
      <c r="A602" s="1501" t="s">
        <v>399</v>
      </c>
      <c r="B602" s="1523" t="s">
        <v>704</v>
      </c>
      <c r="C602" s="1506" t="s">
        <v>1722</v>
      </c>
      <c r="E602" s="1507"/>
    </row>
    <row r="603" spans="1:5" ht="18.75">
      <c r="A603" s="1501" t="s">
        <v>400</v>
      </c>
      <c r="B603" s="1524" t="s">
        <v>705</v>
      </c>
      <c r="C603" s="1506" t="s">
        <v>1722</v>
      </c>
      <c r="E603" s="1507"/>
    </row>
    <row r="604" spans="1:5" ht="18.75">
      <c r="A604" s="1501" t="s">
        <v>401</v>
      </c>
      <c r="B604" s="1524" t="s">
        <v>706</v>
      </c>
      <c r="C604" s="1506" t="s">
        <v>1722</v>
      </c>
      <c r="E604" s="1507"/>
    </row>
    <row r="605" spans="1:5" ht="18.75">
      <c r="A605" s="1501" t="s">
        <v>402</v>
      </c>
      <c r="B605" s="1524" t="s">
        <v>707</v>
      </c>
      <c r="C605" s="1506" t="s">
        <v>1722</v>
      </c>
      <c r="E605" s="1507"/>
    </row>
    <row r="606" spans="1:5" ht="19.5">
      <c r="A606" s="1501" t="s">
        <v>403</v>
      </c>
      <c r="B606" s="1525" t="s">
        <v>708</v>
      </c>
      <c r="C606" s="1506" t="s">
        <v>1722</v>
      </c>
      <c r="E606" s="1507"/>
    </row>
    <row r="607" spans="1:5" ht="18.75">
      <c r="A607" s="1501" t="s">
        <v>404</v>
      </c>
      <c r="B607" s="1524" t="s">
        <v>709</v>
      </c>
      <c r="C607" s="1506" t="s">
        <v>1722</v>
      </c>
      <c r="E607" s="1507"/>
    </row>
    <row r="608" spans="1:5" ht="19.5" thickBot="1">
      <c r="A608" s="1501" t="s">
        <v>405</v>
      </c>
      <c r="B608" s="1527" t="s">
        <v>710</v>
      </c>
      <c r="C608" s="1506" t="s">
        <v>1722</v>
      </c>
      <c r="E608" s="1507"/>
    </row>
    <row r="609" spans="1:5" ht="18.75">
      <c r="A609" s="1501" t="s">
        <v>406</v>
      </c>
      <c r="B609" s="1523" t="s">
        <v>711</v>
      </c>
      <c r="C609" s="1506" t="s">
        <v>1722</v>
      </c>
      <c r="E609" s="1507"/>
    </row>
    <row r="610" spans="1:5" ht="18.75">
      <c r="A610" s="1501" t="s">
        <v>407</v>
      </c>
      <c r="B610" s="1524" t="s">
        <v>712</v>
      </c>
      <c r="C610" s="1506" t="s">
        <v>1722</v>
      </c>
      <c r="E610" s="1507"/>
    </row>
    <row r="611" spans="1:5" ht="19.5">
      <c r="A611" s="1501" t="s">
        <v>408</v>
      </c>
      <c r="B611" s="1525" t="s">
        <v>713</v>
      </c>
      <c r="C611" s="1506" t="s">
        <v>1722</v>
      </c>
      <c r="E611" s="1507"/>
    </row>
    <row r="612" spans="1:5" ht="19.5" thickBot="1">
      <c r="A612" s="1501" t="s">
        <v>409</v>
      </c>
      <c r="B612" s="1527" t="s">
        <v>714</v>
      </c>
      <c r="C612" s="1506" t="s">
        <v>1722</v>
      </c>
      <c r="E612" s="1507"/>
    </row>
    <row r="613" spans="1:5" ht="18.75">
      <c r="A613" s="1501" t="s">
        <v>410</v>
      </c>
      <c r="B613" s="1523" t="s">
        <v>715</v>
      </c>
      <c r="C613" s="1506" t="s">
        <v>1722</v>
      </c>
      <c r="E613" s="1507"/>
    </row>
    <row r="614" spans="1:5" ht="18.75">
      <c r="A614" s="1501" t="s">
        <v>411</v>
      </c>
      <c r="B614" s="1524" t="s">
        <v>716</v>
      </c>
      <c r="C614" s="1506" t="s">
        <v>1722</v>
      </c>
      <c r="E614" s="1507"/>
    </row>
    <row r="615" spans="1:5" ht="18.75">
      <c r="A615" s="1501" t="s">
        <v>412</v>
      </c>
      <c r="B615" s="1524" t="s">
        <v>717</v>
      </c>
      <c r="C615" s="1506" t="s">
        <v>1722</v>
      </c>
      <c r="E615" s="1507"/>
    </row>
    <row r="616" spans="1:5" ht="18.75">
      <c r="A616" s="1501" t="s">
        <v>413</v>
      </c>
      <c r="B616" s="1524" t="s">
        <v>718</v>
      </c>
      <c r="C616" s="1506" t="s">
        <v>1722</v>
      </c>
      <c r="E616" s="1507"/>
    </row>
    <row r="617" spans="1:5" ht="18.75">
      <c r="A617" s="1501" t="s">
        <v>414</v>
      </c>
      <c r="B617" s="1524" t="s">
        <v>719</v>
      </c>
      <c r="C617" s="1506" t="s">
        <v>1722</v>
      </c>
      <c r="E617" s="1507"/>
    </row>
    <row r="618" spans="1:5" ht="18.75">
      <c r="A618" s="1501" t="s">
        <v>415</v>
      </c>
      <c r="B618" s="1524" t="s">
        <v>720</v>
      </c>
      <c r="C618" s="1506" t="s">
        <v>1722</v>
      </c>
      <c r="E618" s="1507"/>
    </row>
    <row r="619" spans="1:5" ht="18.75">
      <c r="A619" s="1501" t="s">
        <v>416</v>
      </c>
      <c r="B619" s="1524" t="s">
        <v>721</v>
      </c>
      <c r="C619" s="1506" t="s">
        <v>1722</v>
      </c>
      <c r="E619" s="1507"/>
    </row>
    <row r="620" spans="1:5" ht="18.75">
      <c r="A620" s="1501" t="s">
        <v>417</v>
      </c>
      <c r="B620" s="1524" t="s">
        <v>722</v>
      </c>
      <c r="C620" s="1506" t="s">
        <v>1722</v>
      </c>
      <c r="E620" s="1507"/>
    </row>
    <row r="621" spans="1:5" ht="19.5">
      <c r="A621" s="1501" t="s">
        <v>418</v>
      </c>
      <c r="B621" s="1525" t="s">
        <v>723</v>
      </c>
      <c r="C621" s="1506" t="s">
        <v>1722</v>
      </c>
      <c r="E621" s="1507"/>
    </row>
    <row r="622" spans="1:5" ht="19.5" thickBot="1">
      <c r="A622" s="1501" t="s">
        <v>419</v>
      </c>
      <c r="B622" s="1527" t="s">
        <v>724</v>
      </c>
      <c r="C622" s="1506" t="s">
        <v>1722</v>
      </c>
      <c r="E622" s="1507"/>
    </row>
    <row r="623" spans="1:5" ht="18.75">
      <c r="A623" s="1501" t="s">
        <v>420</v>
      </c>
      <c r="B623" s="1523" t="s">
        <v>1858</v>
      </c>
      <c r="C623" s="1506" t="s">
        <v>1722</v>
      </c>
      <c r="E623" s="1507"/>
    </row>
    <row r="624" spans="1:5" ht="18.75">
      <c r="A624" s="1501" t="s">
        <v>421</v>
      </c>
      <c r="B624" s="1524" t="s">
        <v>1859</v>
      </c>
      <c r="C624" s="1506" t="s">
        <v>1722</v>
      </c>
      <c r="E624" s="1507"/>
    </row>
    <row r="625" spans="1:5" ht="18.75">
      <c r="A625" s="1501" t="s">
        <v>422</v>
      </c>
      <c r="B625" s="1524" t="s">
        <v>1860</v>
      </c>
      <c r="C625" s="1506" t="s">
        <v>1722</v>
      </c>
      <c r="E625" s="1507"/>
    </row>
    <row r="626" spans="1:5" ht="18.75">
      <c r="A626" s="1501" t="s">
        <v>423</v>
      </c>
      <c r="B626" s="1524" t="s">
        <v>1861</v>
      </c>
      <c r="C626" s="1506" t="s">
        <v>1722</v>
      </c>
      <c r="E626" s="1507"/>
    </row>
    <row r="627" spans="1:5" ht="18.75">
      <c r="A627" s="1501" t="s">
        <v>424</v>
      </c>
      <c r="B627" s="1524" t="s">
        <v>1862</v>
      </c>
      <c r="C627" s="1506" t="s">
        <v>1722</v>
      </c>
      <c r="E627" s="1507"/>
    </row>
    <row r="628" spans="1:5" ht="18.75">
      <c r="A628" s="1501" t="s">
        <v>425</v>
      </c>
      <c r="B628" s="1524" t="s">
        <v>1863</v>
      </c>
      <c r="C628" s="1506" t="s">
        <v>1722</v>
      </c>
      <c r="E628" s="1507"/>
    </row>
    <row r="629" spans="1:5" ht="18.75">
      <c r="A629" s="1501" t="s">
        <v>1922</v>
      </c>
      <c r="B629" s="1524" t="s">
        <v>1864</v>
      </c>
      <c r="C629" s="1506" t="s">
        <v>1722</v>
      </c>
      <c r="E629" s="1507"/>
    </row>
    <row r="630" spans="1:5" ht="18.75">
      <c r="A630" s="1501" t="s">
        <v>1923</v>
      </c>
      <c r="B630" s="1524" t="s">
        <v>1865</v>
      </c>
      <c r="C630" s="1506" t="s">
        <v>1722</v>
      </c>
      <c r="E630" s="1507"/>
    </row>
    <row r="631" spans="1:5" ht="18.75">
      <c r="A631" s="1501" t="s">
        <v>1924</v>
      </c>
      <c r="B631" s="1524" t="s">
        <v>964</v>
      </c>
      <c r="C631" s="1506" t="s">
        <v>1722</v>
      </c>
      <c r="E631" s="1507"/>
    </row>
    <row r="632" spans="1:5" ht="18.75">
      <c r="A632" s="1501" t="s">
        <v>1925</v>
      </c>
      <c r="B632" s="1524" t="s">
        <v>965</v>
      </c>
      <c r="C632" s="1506" t="s">
        <v>1722</v>
      </c>
      <c r="E632" s="1507"/>
    </row>
    <row r="633" spans="1:5" ht="18.75">
      <c r="A633" s="1501" t="s">
        <v>1926</v>
      </c>
      <c r="B633" s="1524" t="s">
        <v>966</v>
      </c>
      <c r="C633" s="1506" t="s">
        <v>1722</v>
      </c>
      <c r="E633" s="1507"/>
    </row>
    <row r="634" spans="1:5" ht="18.75">
      <c r="A634" s="1501" t="s">
        <v>1927</v>
      </c>
      <c r="B634" s="1524" t="s">
        <v>967</v>
      </c>
      <c r="C634" s="1506" t="s">
        <v>1722</v>
      </c>
      <c r="E634" s="1507"/>
    </row>
    <row r="635" spans="1:5" ht="18.75">
      <c r="A635" s="1501" t="s">
        <v>1928</v>
      </c>
      <c r="B635" s="1524" t="s">
        <v>968</v>
      </c>
      <c r="C635" s="1506" t="s">
        <v>1722</v>
      </c>
      <c r="E635" s="1507"/>
    </row>
    <row r="636" spans="1:5" ht="18.75">
      <c r="A636" s="1501" t="s">
        <v>1929</v>
      </c>
      <c r="B636" s="1524" t="s">
        <v>969</v>
      </c>
      <c r="C636" s="1506" t="s">
        <v>1722</v>
      </c>
      <c r="E636" s="1507"/>
    </row>
    <row r="637" spans="1:5" ht="18.75">
      <c r="A637" s="1501" t="s">
        <v>1930</v>
      </c>
      <c r="B637" s="1524" t="s">
        <v>970</v>
      </c>
      <c r="C637" s="1506" t="s">
        <v>1722</v>
      </c>
      <c r="E637" s="1507"/>
    </row>
    <row r="638" spans="1:5" ht="18.75">
      <c r="A638" s="1501" t="s">
        <v>1931</v>
      </c>
      <c r="B638" s="1524" t="s">
        <v>971</v>
      </c>
      <c r="C638" s="1506" t="s">
        <v>1722</v>
      </c>
      <c r="E638" s="1507"/>
    </row>
    <row r="639" spans="1:5" ht="18.75">
      <c r="A639" s="1501" t="s">
        <v>1932</v>
      </c>
      <c r="B639" s="1524" t="s">
        <v>972</v>
      </c>
      <c r="C639" s="1506" t="s">
        <v>1722</v>
      </c>
      <c r="E639" s="1507"/>
    </row>
    <row r="640" spans="1:5" ht="18.75">
      <c r="A640" s="1501" t="s">
        <v>1933</v>
      </c>
      <c r="B640" s="1524" t="s">
        <v>973</v>
      </c>
      <c r="C640" s="1506" t="s">
        <v>1722</v>
      </c>
      <c r="E640" s="1507"/>
    </row>
    <row r="641" spans="1:5" ht="18.75">
      <c r="A641" s="1501" t="s">
        <v>1934</v>
      </c>
      <c r="B641" s="1524" t="s">
        <v>974</v>
      </c>
      <c r="C641" s="1506" t="s">
        <v>1722</v>
      </c>
      <c r="E641" s="1507"/>
    </row>
    <row r="642" spans="1:5" ht="18.75">
      <c r="A642" s="1501" t="s">
        <v>1935</v>
      </c>
      <c r="B642" s="1524" t="s">
        <v>975</v>
      </c>
      <c r="C642" s="1506" t="s">
        <v>1722</v>
      </c>
      <c r="E642" s="1507"/>
    </row>
    <row r="643" spans="1:5" ht="18.75">
      <c r="A643" s="1501" t="s">
        <v>1936</v>
      </c>
      <c r="B643" s="1524" t="s">
        <v>976</v>
      </c>
      <c r="C643" s="1506" t="s">
        <v>1722</v>
      </c>
      <c r="E643" s="1507"/>
    </row>
    <row r="644" spans="1:5" ht="18.75">
      <c r="A644" s="1501" t="s">
        <v>1937</v>
      </c>
      <c r="B644" s="1524" t="s">
        <v>977</v>
      </c>
      <c r="C644" s="1506" t="s">
        <v>1722</v>
      </c>
      <c r="E644" s="1507"/>
    </row>
    <row r="645" spans="1:5" ht="18.75">
      <c r="A645" s="1501" t="s">
        <v>1938</v>
      </c>
      <c r="B645" s="1524" t="s">
        <v>978</v>
      </c>
      <c r="C645" s="1506" t="s">
        <v>1722</v>
      </c>
      <c r="E645" s="1507"/>
    </row>
    <row r="646" spans="1:5" ht="18.75">
      <c r="A646" s="1501" t="s">
        <v>1939</v>
      </c>
      <c r="B646" s="1524" t="s">
        <v>979</v>
      </c>
      <c r="C646" s="1506" t="s">
        <v>1722</v>
      </c>
      <c r="E646" s="1507"/>
    </row>
    <row r="647" spans="1:5" ht="20.25" thickBot="1">
      <c r="A647" s="1501" t="s">
        <v>1940</v>
      </c>
      <c r="B647" s="1532" t="s">
        <v>980</v>
      </c>
      <c r="C647" s="1506" t="s">
        <v>1722</v>
      </c>
      <c r="E647" s="1507"/>
    </row>
    <row r="648" spans="1:5" ht="18.75">
      <c r="A648" s="1501" t="s">
        <v>1941</v>
      </c>
      <c r="B648" s="1523" t="s">
        <v>725</v>
      </c>
      <c r="C648" s="1506" t="s">
        <v>1722</v>
      </c>
      <c r="E648" s="1507"/>
    </row>
    <row r="649" spans="1:5" ht="18.75">
      <c r="A649" s="1501" t="s">
        <v>1942</v>
      </c>
      <c r="B649" s="1524" t="s">
        <v>726</v>
      </c>
      <c r="C649" s="1506" t="s">
        <v>1722</v>
      </c>
      <c r="E649" s="1507"/>
    </row>
    <row r="650" spans="1:5" ht="18.75">
      <c r="A650" s="1501" t="s">
        <v>1943</v>
      </c>
      <c r="B650" s="1524" t="s">
        <v>727</v>
      </c>
      <c r="C650" s="1506" t="s">
        <v>1722</v>
      </c>
      <c r="E650" s="1507"/>
    </row>
    <row r="651" spans="1:5" ht="18.75">
      <c r="A651" s="1501" t="s">
        <v>1944</v>
      </c>
      <c r="B651" s="1524" t="s">
        <v>728</v>
      </c>
      <c r="C651" s="1506" t="s">
        <v>1722</v>
      </c>
      <c r="E651" s="1507"/>
    </row>
    <row r="652" spans="1:5" ht="18.75">
      <c r="A652" s="1501" t="s">
        <v>1945</v>
      </c>
      <c r="B652" s="1524" t="s">
        <v>729</v>
      </c>
      <c r="C652" s="1506" t="s">
        <v>1722</v>
      </c>
      <c r="E652" s="1507"/>
    </row>
    <row r="653" spans="1:5" ht="18.75">
      <c r="A653" s="1501" t="s">
        <v>1946</v>
      </c>
      <c r="B653" s="1524" t="s">
        <v>730</v>
      </c>
      <c r="C653" s="1506" t="s">
        <v>1722</v>
      </c>
      <c r="E653" s="1507"/>
    </row>
    <row r="654" spans="1:5" ht="18.75">
      <c r="A654" s="1501" t="s">
        <v>1947</v>
      </c>
      <c r="B654" s="1524" t="s">
        <v>731</v>
      </c>
      <c r="C654" s="1506" t="s">
        <v>1722</v>
      </c>
      <c r="E654" s="1507"/>
    </row>
    <row r="655" spans="1:5" ht="18.75">
      <c r="A655" s="1501" t="s">
        <v>1948</v>
      </c>
      <c r="B655" s="1524" t="s">
        <v>732</v>
      </c>
      <c r="C655" s="1506" t="s">
        <v>1722</v>
      </c>
      <c r="E655" s="1507"/>
    </row>
    <row r="656" spans="1:5" ht="18.75">
      <c r="A656" s="1501" t="s">
        <v>1949</v>
      </c>
      <c r="B656" s="1524" t="s">
        <v>733</v>
      </c>
      <c r="C656" s="1506" t="s">
        <v>1722</v>
      </c>
      <c r="E656" s="1507"/>
    </row>
    <row r="657" spans="1:5" ht="18.75">
      <c r="A657" s="1501" t="s">
        <v>1950</v>
      </c>
      <c r="B657" s="1524" t="s">
        <v>734</v>
      </c>
      <c r="C657" s="1506" t="s">
        <v>1722</v>
      </c>
      <c r="E657" s="1507"/>
    </row>
    <row r="658" spans="1:5" ht="18.75">
      <c r="A658" s="1501" t="s">
        <v>1951</v>
      </c>
      <c r="B658" s="1524" t="s">
        <v>735</v>
      </c>
      <c r="C658" s="1506" t="s">
        <v>1722</v>
      </c>
      <c r="E658" s="1507"/>
    </row>
    <row r="659" spans="1:5" ht="18.75">
      <c r="A659" s="1501" t="s">
        <v>1952</v>
      </c>
      <c r="B659" s="1524" t="s">
        <v>736</v>
      </c>
      <c r="C659" s="1506" t="s">
        <v>1722</v>
      </c>
      <c r="E659" s="1507"/>
    </row>
    <row r="660" spans="1:5" ht="18.75">
      <c r="A660" s="1501" t="s">
        <v>1953</v>
      </c>
      <c r="B660" s="1524" t="s">
        <v>737</v>
      </c>
      <c r="C660" s="1506" t="s">
        <v>1722</v>
      </c>
      <c r="E660" s="1507"/>
    </row>
    <row r="661" spans="1:5" ht="18.75">
      <c r="A661" s="1501" t="s">
        <v>1954</v>
      </c>
      <c r="B661" s="1524" t="s">
        <v>738</v>
      </c>
      <c r="C661" s="1506" t="s">
        <v>1722</v>
      </c>
      <c r="E661" s="1507"/>
    </row>
    <row r="662" spans="1:5" ht="18.75">
      <c r="A662" s="1501" t="s">
        <v>1955</v>
      </c>
      <c r="B662" s="1524" t="s">
        <v>739</v>
      </c>
      <c r="C662" s="1506" t="s">
        <v>1722</v>
      </c>
      <c r="E662" s="1507"/>
    </row>
    <row r="663" spans="1:5" ht="18.75">
      <c r="A663" s="1501" t="s">
        <v>1956</v>
      </c>
      <c r="B663" s="1524" t="s">
        <v>740</v>
      </c>
      <c r="C663" s="1506" t="s">
        <v>1722</v>
      </c>
      <c r="E663" s="1507"/>
    </row>
    <row r="664" spans="1:5" ht="18.75">
      <c r="A664" s="1501" t="s">
        <v>1957</v>
      </c>
      <c r="B664" s="1524" t="s">
        <v>741</v>
      </c>
      <c r="C664" s="1506" t="s">
        <v>1722</v>
      </c>
      <c r="E664" s="1507"/>
    </row>
    <row r="665" spans="1:5" ht="18.75">
      <c r="A665" s="1501" t="s">
        <v>1958</v>
      </c>
      <c r="B665" s="1524" t="s">
        <v>742</v>
      </c>
      <c r="C665" s="1506" t="s">
        <v>1722</v>
      </c>
      <c r="E665" s="1507"/>
    </row>
    <row r="666" spans="1:5" ht="18.75">
      <c r="A666" s="1501" t="s">
        <v>1959</v>
      </c>
      <c r="B666" s="1524" t="s">
        <v>743</v>
      </c>
      <c r="C666" s="1506" t="s">
        <v>1722</v>
      </c>
      <c r="E666" s="1507"/>
    </row>
    <row r="667" spans="1:5" ht="18.75">
      <c r="A667" s="1501" t="s">
        <v>1960</v>
      </c>
      <c r="B667" s="1524" t="s">
        <v>744</v>
      </c>
      <c r="C667" s="1506" t="s">
        <v>1722</v>
      </c>
      <c r="E667" s="1507"/>
    </row>
    <row r="668" spans="1:5" ht="18.75">
      <c r="A668" s="1501" t="s">
        <v>1961</v>
      </c>
      <c r="B668" s="1524" t="s">
        <v>745</v>
      </c>
      <c r="C668" s="1506" t="s">
        <v>1722</v>
      </c>
      <c r="E668" s="1507"/>
    </row>
    <row r="669" spans="1:5" ht="19.5" thickBot="1">
      <c r="A669" s="1501" t="s">
        <v>1962</v>
      </c>
      <c r="B669" s="1527" t="s">
        <v>746</v>
      </c>
      <c r="C669" s="1506" t="s">
        <v>1722</v>
      </c>
      <c r="E669" s="1507"/>
    </row>
    <row r="670" spans="1:5" ht="18.75">
      <c r="A670" s="1501" t="s">
        <v>1963</v>
      </c>
      <c r="B670" s="1523" t="s">
        <v>747</v>
      </c>
      <c r="C670" s="1506" t="s">
        <v>1722</v>
      </c>
      <c r="E670" s="1507"/>
    </row>
    <row r="671" spans="1:5" ht="18.75">
      <c r="A671" s="1501" t="s">
        <v>1964</v>
      </c>
      <c r="B671" s="1524" t="s">
        <v>748</v>
      </c>
      <c r="C671" s="1506" t="s">
        <v>1722</v>
      </c>
      <c r="E671" s="1507"/>
    </row>
    <row r="672" spans="1:5" ht="18.75">
      <c r="A672" s="1501" t="s">
        <v>1965</v>
      </c>
      <c r="B672" s="1524" t="s">
        <v>749</v>
      </c>
      <c r="C672" s="1506" t="s">
        <v>1722</v>
      </c>
      <c r="E672" s="1507"/>
    </row>
    <row r="673" spans="1:5" ht="18.75">
      <c r="A673" s="1501" t="s">
        <v>1966</v>
      </c>
      <c r="B673" s="1524" t="s">
        <v>750</v>
      </c>
      <c r="C673" s="1506" t="s">
        <v>1722</v>
      </c>
      <c r="E673" s="1507"/>
    </row>
    <row r="674" spans="1:5" ht="18.75">
      <c r="A674" s="1501" t="s">
        <v>1967</v>
      </c>
      <c r="B674" s="1524" t="s">
        <v>751</v>
      </c>
      <c r="C674" s="1506" t="s">
        <v>1722</v>
      </c>
      <c r="E674" s="1507"/>
    </row>
    <row r="675" spans="1:5" ht="18.75">
      <c r="A675" s="1501" t="s">
        <v>1968</v>
      </c>
      <c r="B675" s="1524" t="s">
        <v>752</v>
      </c>
      <c r="C675" s="1506" t="s">
        <v>1722</v>
      </c>
      <c r="E675" s="1507"/>
    </row>
    <row r="676" spans="1:5" ht="18.75">
      <c r="A676" s="1501" t="s">
        <v>1969</v>
      </c>
      <c r="B676" s="1524" t="s">
        <v>753</v>
      </c>
      <c r="C676" s="1506" t="s">
        <v>1722</v>
      </c>
      <c r="E676" s="1507"/>
    </row>
    <row r="677" spans="1:5" ht="18.75">
      <c r="A677" s="1501" t="s">
        <v>1970</v>
      </c>
      <c r="B677" s="1524" t="s">
        <v>754</v>
      </c>
      <c r="C677" s="1506" t="s">
        <v>1722</v>
      </c>
      <c r="E677" s="1507"/>
    </row>
    <row r="678" spans="1:5" ht="18.75">
      <c r="A678" s="1501" t="s">
        <v>1971</v>
      </c>
      <c r="B678" s="1524" t="s">
        <v>755</v>
      </c>
      <c r="C678" s="1506" t="s">
        <v>1722</v>
      </c>
      <c r="E678" s="1507"/>
    </row>
    <row r="679" spans="1:5" ht="19.5">
      <c r="A679" s="1501" t="s">
        <v>1972</v>
      </c>
      <c r="B679" s="1525" t="s">
        <v>756</v>
      </c>
      <c r="C679" s="1506" t="s">
        <v>1722</v>
      </c>
      <c r="E679" s="1507"/>
    </row>
    <row r="680" spans="1:5" ht="19.5" thickBot="1">
      <c r="A680" s="1501" t="s">
        <v>1973</v>
      </c>
      <c r="B680" s="1527" t="s">
        <v>757</v>
      </c>
      <c r="C680" s="1506" t="s">
        <v>1722</v>
      </c>
      <c r="E680" s="1507"/>
    </row>
    <row r="681" spans="1:5" ht="18.75">
      <c r="A681" s="1501" t="s">
        <v>1974</v>
      </c>
      <c r="B681" s="1523" t="s">
        <v>758</v>
      </c>
      <c r="C681" s="1506" t="s">
        <v>1722</v>
      </c>
      <c r="E681" s="1507"/>
    </row>
    <row r="682" spans="1:5" ht="18.75">
      <c r="A682" s="1501" t="s">
        <v>1975</v>
      </c>
      <c r="B682" s="1524" t="s">
        <v>759</v>
      </c>
      <c r="C682" s="1506" t="s">
        <v>1722</v>
      </c>
      <c r="E682" s="1507"/>
    </row>
    <row r="683" spans="1:5" ht="18.75">
      <c r="A683" s="1501" t="s">
        <v>1976</v>
      </c>
      <c r="B683" s="1524" t="s">
        <v>760</v>
      </c>
      <c r="C683" s="1506" t="s">
        <v>1722</v>
      </c>
      <c r="E683" s="1507"/>
    </row>
    <row r="684" spans="1:5" ht="18.75">
      <c r="A684" s="1501" t="s">
        <v>1977</v>
      </c>
      <c r="B684" s="1524" t="s">
        <v>761</v>
      </c>
      <c r="C684" s="1506" t="s">
        <v>1722</v>
      </c>
      <c r="E684" s="1507"/>
    </row>
    <row r="685" spans="1:5" ht="20.25" thickBot="1">
      <c r="A685" s="1501" t="s">
        <v>1978</v>
      </c>
      <c r="B685" s="1532" t="s">
        <v>762</v>
      </c>
      <c r="C685" s="1506" t="s">
        <v>1722</v>
      </c>
      <c r="E685" s="1507"/>
    </row>
    <row r="686" spans="1:5" ht="18.75">
      <c r="A686" s="1501" t="s">
        <v>1979</v>
      </c>
      <c r="B686" s="1523" t="s">
        <v>763</v>
      </c>
      <c r="C686" s="1506" t="s">
        <v>1722</v>
      </c>
      <c r="E686" s="1507"/>
    </row>
    <row r="687" spans="1:5" ht="18.75">
      <c r="A687" s="1501" t="s">
        <v>1980</v>
      </c>
      <c r="B687" s="1524" t="s">
        <v>764</v>
      </c>
      <c r="C687" s="1506" t="s">
        <v>1722</v>
      </c>
      <c r="E687" s="1507"/>
    </row>
    <row r="688" spans="1:5" ht="18.75">
      <c r="A688" s="1501" t="s">
        <v>1981</v>
      </c>
      <c r="B688" s="1524" t="s">
        <v>765</v>
      </c>
      <c r="C688" s="1506" t="s">
        <v>1722</v>
      </c>
      <c r="E688" s="1507"/>
    </row>
    <row r="689" spans="1:5" ht="18.75">
      <c r="A689" s="1501" t="s">
        <v>1982</v>
      </c>
      <c r="B689" s="1524" t="s">
        <v>766</v>
      </c>
      <c r="C689" s="1506" t="s">
        <v>1722</v>
      </c>
      <c r="E689" s="1507"/>
    </row>
    <row r="690" spans="1:5" ht="18.75">
      <c r="A690" s="1501" t="s">
        <v>1983</v>
      </c>
      <c r="B690" s="1524" t="s">
        <v>767</v>
      </c>
      <c r="C690" s="1506" t="s">
        <v>1722</v>
      </c>
      <c r="E690" s="1507"/>
    </row>
    <row r="691" spans="1:5" ht="18.75">
      <c r="A691" s="1501" t="s">
        <v>1984</v>
      </c>
      <c r="B691" s="1524" t="s">
        <v>768</v>
      </c>
      <c r="C691" s="1506" t="s">
        <v>1722</v>
      </c>
      <c r="E691" s="1507"/>
    </row>
    <row r="692" spans="1:5" ht="18.75">
      <c r="A692" s="1501" t="s">
        <v>1985</v>
      </c>
      <c r="B692" s="1524" t="s">
        <v>769</v>
      </c>
      <c r="C692" s="1506" t="s">
        <v>1722</v>
      </c>
      <c r="E692" s="1507"/>
    </row>
    <row r="693" spans="1:5" ht="18.75">
      <c r="A693" s="1501" t="s">
        <v>1986</v>
      </c>
      <c r="B693" s="1524" t="s">
        <v>770</v>
      </c>
      <c r="C693" s="1506" t="s">
        <v>1722</v>
      </c>
      <c r="E693" s="1507"/>
    </row>
    <row r="694" spans="1:5" ht="18.75">
      <c r="A694" s="1501" t="s">
        <v>1987</v>
      </c>
      <c r="B694" s="1524" t="s">
        <v>771</v>
      </c>
      <c r="C694" s="1506" t="s">
        <v>1722</v>
      </c>
      <c r="E694" s="1507"/>
    </row>
    <row r="695" spans="1:5" ht="18.75">
      <c r="A695" s="1501" t="s">
        <v>1988</v>
      </c>
      <c r="B695" s="1524" t="s">
        <v>772</v>
      </c>
      <c r="C695" s="1506" t="s">
        <v>1722</v>
      </c>
      <c r="E695" s="1507"/>
    </row>
    <row r="696" spans="1:5" ht="20.25" thickBot="1">
      <c r="A696" s="1501" t="s">
        <v>1989</v>
      </c>
      <c r="B696" s="1532" t="s">
        <v>773</v>
      </c>
      <c r="C696" s="1506" t="s">
        <v>1722</v>
      </c>
      <c r="E696" s="1507"/>
    </row>
    <row r="697" spans="1:5" ht="18.75">
      <c r="A697" s="1501" t="s">
        <v>1990</v>
      </c>
      <c r="B697" s="1523" t="s">
        <v>774</v>
      </c>
      <c r="C697" s="1506" t="s">
        <v>1722</v>
      </c>
      <c r="E697" s="1507"/>
    </row>
    <row r="698" spans="1:5" ht="18.75">
      <c r="A698" s="1501" t="s">
        <v>1991</v>
      </c>
      <c r="B698" s="1524" t="s">
        <v>775</v>
      </c>
      <c r="C698" s="1506" t="s">
        <v>1722</v>
      </c>
      <c r="E698" s="1507"/>
    </row>
    <row r="699" spans="1:5" ht="18.75">
      <c r="A699" s="1501" t="s">
        <v>1992</v>
      </c>
      <c r="B699" s="1524" t="s">
        <v>776</v>
      </c>
      <c r="C699" s="1506" t="s">
        <v>1722</v>
      </c>
      <c r="E699" s="1507"/>
    </row>
    <row r="700" spans="1:5" ht="18.75">
      <c r="A700" s="1501" t="s">
        <v>1993</v>
      </c>
      <c r="B700" s="1524" t="s">
        <v>777</v>
      </c>
      <c r="C700" s="1506" t="s">
        <v>1722</v>
      </c>
      <c r="E700" s="1507"/>
    </row>
    <row r="701" spans="1:5" ht="18.75">
      <c r="A701" s="1501" t="s">
        <v>1994</v>
      </c>
      <c r="B701" s="1524" t="s">
        <v>778</v>
      </c>
      <c r="C701" s="1506" t="s">
        <v>1722</v>
      </c>
      <c r="E701" s="1507"/>
    </row>
    <row r="702" spans="1:5" ht="18.75">
      <c r="A702" s="1501" t="s">
        <v>1995</v>
      </c>
      <c r="B702" s="1524" t="s">
        <v>779</v>
      </c>
      <c r="C702" s="1506" t="s">
        <v>1722</v>
      </c>
      <c r="E702" s="1507"/>
    </row>
    <row r="703" spans="1:5" ht="18.75">
      <c r="A703" s="1501" t="s">
        <v>1996</v>
      </c>
      <c r="B703" s="1524" t="s">
        <v>780</v>
      </c>
      <c r="C703" s="1506" t="s">
        <v>1722</v>
      </c>
      <c r="E703" s="1507"/>
    </row>
    <row r="704" spans="1:5" ht="18.75">
      <c r="A704" s="1501" t="s">
        <v>1997</v>
      </c>
      <c r="B704" s="1524" t="s">
        <v>781</v>
      </c>
      <c r="C704" s="1506" t="s">
        <v>1722</v>
      </c>
      <c r="E704" s="1507"/>
    </row>
    <row r="705" spans="1:5" ht="18.75">
      <c r="A705" s="1501" t="s">
        <v>1998</v>
      </c>
      <c r="B705" s="1524" t="s">
        <v>782</v>
      </c>
      <c r="C705" s="1506" t="s">
        <v>1722</v>
      </c>
      <c r="E705" s="1507"/>
    </row>
    <row r="706" spans="1:5" ht="20.25" thickBot="1">
      <c r="A706" s="1501" t="s">
        <v>1999</v>
      </c>
      <c r="B706" s="1532" t="s">
        <v>783</v>
      </c>
      <c r="C706" s="1506" t="s">
        <v>1722</v>
      </c>
      <c r="E706" s="1507"/>
    </row>
    <row r="707" spans="1:5" ht="18.75">
      <c r="A707" s="1501" t="s">
        <v>2000</v>
      </c>
      <c r="B707" s="1523" t="s">
        <v>784</v>
      </c>
      <c r="C707" s="1506" t="s">
        <v>1722</v>
      </c>
      <c r="E707" s="1507"/>
    </row>
    <row r="708" spans="1:5" ht="18.75">
      <c r="A708" s="1501" t="s">
        <v>2001</v>
      </c>
      <c r="B708" s="1524" t="s">
        <v>785</v>
      </c>
      <c r="C708" s="1506" t="s">
        <v>1722</v>
      </c>
      <c r="E708" s="1507"/>
    </row>
    <row r="709" spans="1:5" ht="18.75">
      <c r="A709" s="1501" t="s">
        <v>2002</v>
      </c>
      <c r="B709" s="1524" t="s">
        <v>786</v>
      </c>
      <c r="C709" s="1506" t="s">
        <v>1722</v>
      </c>
      <c r="E709" s="1507"/>
    </row>
    <row r="710" spans="1:5" ht="18.75">
      <c r="A710" s="1501" t="s">
        <v>2003</v>
      </c>
      <c r="B710" s="1524" t="s">
        <v>787</v>
      </c>
      <c r="C710" s="1506" t="s">
        <v>1722</v>
      </c>
      <c r="E710" s="1507"/>
    </row>
    <row r="711" spans="1:5" ht="20.25" thickBot="1">
      <c r="A711" s="1501" t="s">
        <v>2004</v>
      </c>
      <c r="B711" s="1532" t="s">
        <v>788</v>
      </c>
      <c r="C711" s="1506" t="s">
        <v>1722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1398</v>
      </c>
      <c r="B713" s="1536" t="s">
        <v>1397</v>
      </c>
      <c r="C713" s="1535" t="s">
        <v>1398</v>
      </c>
    </row>
    <row r="714" spans="1:3" ht="14.25">
      <c r="A714" s="1537"/>
      <c r="B714" s="1538">
        <v>43861</v>
      </c>
      <c r="C714" s="1537" t="s">
        <v>2005</v>
      </c>
    </row>
    <row r="715" spans="1:3" ht="14.25">
      <c r="A715" s="1537"/>
      <c r="B715" s="1538">
        <v>43890</v>
      </c>
      <c r="C715" s="1537" t="s">
        <v>2006</v>
      </c>
    </row>
    <row r="716" spans="1:3" ht="14.25">
      <c r="A716" s="1537"/>
      <c r="B716" s="1538">
        <v>43921</v>
      </c>
      <c r="C716" s="1537" t="s">
        <v>2007</v>
      </c>
    </row>
    <row r="717" spans="1:3" ht="14.25">
      <c r="A717" s="1537"/>
      <c r="B717" s="1538">
        <v>43951</v>
      </c>
      <c r="C717" s="1537" t="s">
        <v>2008</v>
      </c>
    </row>
    <row r="718" spans="1:3" ht="14.25">
      <c r="A718" s="1537"/>
      <c r="B718" s="1538">
        <v>43982</v>
      </c>
      <c r="C718" s="1537" t="s">
        <v>2009</v>
      </c>
    </row>
    <row r="719" spans="1:3" ht="14.25">
      <c r="A719" s="1537"/>
      <c r="B719" s="1538">
        <v>44012</v>
      </c>
      <c r="C719" s="1537" t="s">
        <v>2010</v>
      </c>
    </row>
    <row r="720" spans="1:3" ht="14.25">
      <c r="A720" s="1537"/>
      <c r="B720" s="1538">
        <v>44043</v>
      </c>
      <c r="C720" s="1537" t="s">
        <v>2011</v>
      </c>
    </row>
    <row r="721" spans="1:3" ht="14.25">
      <c r="A721" s="1537"/>
      <c r="B721" s="1538">
        <v>44074</v>
      </c>
      <c r="C721" s="1537" t="s">
        <v>2012</v>
      </c>
    </row>
    <row r="722" spans="1:3" ht="14.25">
      <c r="A722" s="1537"/>
      <c r="B722" s="1538">
        <v>44104</v>
      </c>
      <c r="C722" s="1537" t="s">
        <v>2013</v>
      </c>
    </row>
    <row r="723" spans="1:3" ht="14.25">
      <c r="A723" s="1537"/>
      <c r="B723" s="1538">
        <v>44135</v>
      </c>
      <c r="C723" s="1537" t="s">
        <v>2014</v>
      </c>
    </row>
    <row r="724" spans="1:3" ht="14.25">
      <c r="A724" s="1537"/>
      <c r="B724" s="1538">
        <v>44165</v>
      </c>
      <c r="C724" s="1537" t="s">
        <v>2015</v>
      </c>
    </row>
    <row r="725" spans="1:3" ht="14.25">
      <c r="A725" s="1537"/>
      <c r="B725" s="1538">
        <v>44196</v>
      </c>
      <c r="C725" s="1537" t="s">
        <v>2016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921</v>
      </c>
      <c r="B1" s="61">
        <v>137</v>
      </c>
      <c r="I1" s="61"/>
    </row>
    <row r="2" spans="1:9" ht="12.75">
      <c r="A2" s="61" t="s">
        <v>922</v>
      </c>
      <c r="B2" s="61" t="s">
        <v>886</v>
      </c>
      <c r="I2" s="61"/>
    </row>
    <row r="3" spans="1:9" ht="12.75">
      <c r="A3" s="61" t="s">
        <v>923</v>
      </c>
      <c r="B3" s="61" t="s">
        <v>884</v>
      </c>
      <c r="I3" s="61"/>
    </row>
    <row r="4" spans="1:9" ht="15.75">
      <c r="A4" s="61" t="s">
        <v>924</v>
      </c>
      <c r="B4" s="61" t="s">
        <v>856</v>
      </c>
      <c r="C4" s="66"/>
      <c r="I4" s="61"/>
    </row>
    <row r="5" spans="1:3" ht="31.5" customHeight="1">
      <c r="A5" s="61" t="s">
        <v>925</v>
      </c>
      <c r="B5" s="78"/>
      <c r="C5" s="78"/>
    </row>
    <row r="6" spans="1:2" ht="12.75">
      <c r="A6" s="67"/>
      <c r="B6" s="68"/>
    </row>
    <row r="8" spans="2:9" ht="12.75">
      <c r="B8" s="61" t="s">
        <v>885</v>
      </c>
      <c r="I8" s="61"/>
    </row>
    <row r="9" ht="12.75">
      <c r="I9" s="61"/>
    </row>
    <row r="10" ht="12.75">
      <c r="I10" s="61"/>
    </row>
    <row r="11" spans="1:21" ht="18">
      <c r="A11" s="61" t="s">
        <v>1395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1076</v>
      </c>
      <c r="M15" s="405" t="s">
        <v>1439</v>
      </c>
      <c r="N15" s="237"/>
      <c r="O15" s="1322" t="s">
        <v>116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8">
        <f>$B$9</f>
        <v>0</v>
      </c>
      <c r="J16" s="1739"/>
      <c r="K16" s="174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6">
        <f>$B$12</f>
        <v>0</v>
      </c>
      <c r="J19" s="1797"/>
      <c r="K19" s="1798"/>
      <c r="L19" s="409" t="s">
        <v>1494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1495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1077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926</v>
      </c>
      <c r="L23" s="1775" t="s">
        <v>865</v>
      </c>
      <c r="M23" s="1776"/>
      <c r="N23" s="1776"/>
      <c r="O23" s="1777"/>
      <c r="P23" s="1781" t="s">
        <v>866</v>
      </c>
      <c r="Q23" s="1782"/>
      <c r="R23" s="1782"/>
      <c r="S23" s="178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488</v>
      </c>
      <c r="J24" s="251" t="s">
        <v>1078</v>
      </c>
      <c r="K24" s="252" t="s">
        <v>927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957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1396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1917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928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9" t="s">
        <v>958</v>
      </c>
      <c r="K30" s="17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959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960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7" t="s">
        <v>961</v>
      </c>
      <c r="K33" s="178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962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963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1207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1208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1209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9" t="s">
        <v>1735</v>
      </c>
      <c r="K39" s="179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1736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1513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1475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1737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1738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1477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1739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3" t="s">
        <v>1740</v>
      </c>
      <c r="K47" s="1774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7" t="s">
        <v>1741</v>
      </c>
      <c r="K48" s="178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1742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1743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1744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1745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1746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1747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1748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1749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1750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1751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1478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1752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1405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1753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1514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1846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1754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7" t="s">
        <v>1813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1515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1516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1517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7" t="s">
        <v>936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1755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1756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1757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1758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1759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7" t="s">
        <v>1760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1847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1761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7" t="s">
        <v>1762</v>
      </c>
      <c r="K79" s="1751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0" t="s">
        <v>1763</v>
      </c>
      <c r="K80" s="1761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0" t="s">
        <v>1764</v>
      </c>
      <c r="K81" s="1761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0" t="s">
        <v>2021</v>
      </c>
      <c r="K82" s="1761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7" t="s">
        <v>1765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805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1766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1767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1768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1769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824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1770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1771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855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1772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929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1773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1774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2018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7" t="s">
        <v>1775</v>
      </c>
      <c r="K98" s="1751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7" t="s">
        <v>1776</v>
      </c>
      <c r="K99" s="1751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7" t="s">
        <v>1777</v>
      </c>
      <c r="K100" s="1751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7" t="s">
        <v>1778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1779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1780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1781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1782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1783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1784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7" t="s">
        <v>2022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1785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1786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1787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7" t="s">
        <v>2019</v>
      </c>
      <c r="K112" s="1751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7" t="s">
        <v>2020</v>
      </c>
      <c r="K113" s="1751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0" t="s">
        <v>1788</v>
      </c>
      <c r="K114" s="1761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7" t="s">
        <v>1814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1815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1816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5" t="s">
        <v>1789</v>
      </c>
      <c r="K118" s="1756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5" t="s">
        <v>1790</v>
      </c>
      <c r="K119" s="175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1791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1792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1230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1231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1232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1233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1234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5" t="s">
        <v>1235</v>
      </c>
      <c r="K127" s="175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1848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1236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5" t="s">
        <v>899</v>
      </c>
      <c r="K130" s="1756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7" t="s">
        <v>900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901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902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903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904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8" t="s">
        <v>1518</v>
      </c>
      <c r="K136" s="1759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905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906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907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0" t="s">
        <v>908</v>
      </c>
      <c r="K140" s="1751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908</v>
      </c>
      <c r="K141" s="1751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955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1662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2020-07-13T06:01:31Z</cp:lastPrinted>
  <dcterms:created xsi:type="dcterms:W3CDTF">1997-12-10T11:54:07Z</dcterms:created>
  <dcterms:modified xsi:type="dcterms:W3CDTF">2020-07-14T12:10:48Z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